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 на 2025 год (работа)\ПРОЕКТ  МПА о бюджете на 2025-2027 годы\"/>
    </mc:Choice>
  </mc:AlternateContent>
  <xr:revisionPtr revIDLastSave="0" documentId="13_ncr:1_{BCAEC3CC-8564-4A55-996F-21D20C92B7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 3" sheetId="1" r:id="rId1"/>
  </sheets>
  <definedNames>
    <definedName name="_xlnm._FilterDatabase" localSheetId="0" hidden="1">'Пр 3'!$A$13:$H$508</definedName>
    <definedName name="Excel_BuiltIn__FilterDatabase_1">'Пр 3'!#REF!</definedName>
  </definedNames>
  <calcPr calcId="181029"/>
</workbook>
</file>

<file path=xl/calcChain.xml><?xml version="1.0" encoding="utf-8"?>
<calcChain xmlns="http://schemas.openxmlformats.org/spreadsheetml/2006/main">
  <c r="G198" i="1" l="1"/>
  <c r="H198" i="1"/>
  <c r="G485" i="1"/>
  <c r="H485" i="1"/>
  <c r="G490" i="1"/>
  <c r="H490" i="1"/>
  <c r="G419" i="1"/>
  <c r="H419" i="1"/>
  <c r="F419" i="1"/>
  <c r="G431" i="1"/>
  <c r="H431" i="1"/>
  <c r="F431" i="1"/>
  <c r="G432" i="1"/>
  <c r="H432" i="1"/>
  <c r="F432" i="1"/>
  <c r="F487" i="1"/>
  <c r="F490" i="1"/>
  <c r="F485" i="1"/>
  <c r="H411" i="1"/>
  <c r="H410" i="1" s="1"/>
  <c r="G411" i="1"/>
  <c r="G398" i="1" l="1"/>
  <c r="H398" i="1"/>
  <c r="F398" i="1"/>
  <c r="G320" i="1" l="1"/>
  <c r="H320" i="1"/>
  <c r="G73" i="1"/>
  <c r="G72" i="1" s="1"/>
  <c r="G71" i="1" s="1"/>
  <c r="G70" i="1" s="1"/>
  <c r="H73" i="1"/>
  <c r="H72" i="1" s="1"/>
  <c r="H71" i="1" s="1"/>
  <c r="H70" i="1" s="1"/>
  <c r="G151" i="1"/>
  <c r="G150" i="1" s="1"/>
  <c r="H151" i="1"/>
  <c r="H150" i="1" s="1"/>
  <c r="G154" i="1"/>
  <c r="G153" i="1" s="1"/>
  <c r="H154" i="1"/>
  <c r="H153" i="1" s="1"/>
  <c r="F154" i="1"/>
  <c r="F153" i="1" s="1"/>
  <c r="F151" i="1"/>
  <c r="F150" i="1" s="1"/>
  <c r="G371" i="1"/>
  <c r="G370" i="1" s="1"/>
  <c r="H371" i="1"/>
  <c r="H370" i="1" s="1"/>
  <c r="F371" i="1"/>
  <c r="F370" i="1" s="1"/>
  <c r="F274" i="1"/>
  <c r="F273" i="1" s="1"/>
  <c r="F272" i="1" s="1"/>
  <c r="F271" i="1" s="1"/>
  <c r="G235" i="1"/>
  <c r="G234" i="1" s="1"/>
  <c r="H235" i="1"/>
  <c r="H234" i="1" s="1"/>
  <c r="F235" i="1"/>
  <c r="F234" i="1" s="1"/>
  <c r="G207" i="1"/>
  <c r="H207" i="1"/>
  <c r="G204" i="1"/>
  <c r="G203" i="1" s="1"/>
  <c r="G202" i="1" s="1"/>
  <c r="G201" i="1" s="1"/>
  <c r="H204" i="1"/>
  <c r="H203" i="1" s="1"/>
  <c r="H202" i="1" s="1"/>
  <c r="H201" i="1" s="1"/>
  <c r="F204" i="1"/>
  <c r="F203" i="1" s="1"/>
  <c r="F202" i="1" s="1"/>
  <c r="F201" i="1" s="1"/>
  <c r="G137" i="1"/>
  <c r="H137" i="1"/>
  <c r="F137" i="1"/>
  <c r="F106" i="1"/>
  <c r="F73" i="1"/>
  <c r="F72" i="1" s="1"/>
  <c r="F71" i="1" s="1"/>
  <c r="F70" i="1" s="1"/>
  <c r="F48" i="1"/>
  <c r="H149" i="1" l="1"/>
  <c r="H148" i="1" s="1"/>
  <c r="H147" i="1" s="1"/>
  <c r="G149" i="1"/>
  <c r="G148" i="1" s="1"/>
  <c r="G147" i="1" s="1"/>
  <c r="F149" i="1"/>
  <c r="F148" i="1" s="1"/>
  <c r="F147" i="1" s="1"/>
  <c r="H189" i="1"/>
  <c r="G189" i="1"/>
  <c r="F189" i="1"/>
  <c r="H216" i="1" l="1"/>
  <c r="H215" i="1" s="1"/>
  <c r="H214" i="1" s="1"/>
  <c r="H213" i="1" s="1"/>
  <c r="H212" i="1" s="1"/>
  <c r="G216" i="1"/>
  <c r="G215" i="1" s="1"/>
  <c r="G214" i="1" s="1"/>
  <c r="G213" i="1" s="1"/>
  <c r="G212" i="1" s="1"/>
  <c r="F216" i="1"/>
  <c r="F215" i="1" s="1"/>
  <c r="F214" i="1" s="1"/>
  <c r="F213" i="1" s="1"/>
  <c r="F212" i="1" s="1"/>
  <c r="G120" i="1"/>
  <c r="H120" i="1"/>
  <c r="F120" i="1"/>
  <c r="G199" i="1" l="1"/>
  <c r="G197" i="1" s="1"/>
  <c r="G196" i="1" s="1"/>
  <c r="G195" i="1" s="1"/>
  <c r="G194" i="1" s="1"/>
  <c r="H199" i="1"/>
  <c r="H197" i="1" s="1"/>
  <c r="H196" i="1" s="1"/>
  <c r="H195" i="1" s="1"/>
  <c r="H194" i="1" s="1"/>
  <c r="F199" i="1"/>
  <c r="F198" i="1" l="1"/>
  <c r="F197" i="1" s="1"/>
  <c r="F196" i="1" s="1"/>
  <c r="F195" i="1" s="1"/>
  <c r="F194" i="1" s="1"/>
  <c r="G378" i="1"/>
  <c r="G377" i="1" s="1"/>
  <c r="H378" i="1"/>
  <c r="H377" i="1" s="1"/>
  <c r="G381" i="1"/>
  <c r="H381" i="1"/>
  <c r="G383" i="1"/>
  <c r="H383" i="1"/>
  <c r="G386" i="1"/>
  <c r="H386" i="1"/>
  <c r="G388" i="1"/>
  <c r="H388" i="1"/>
  <c r="G391" i="1"/>
  <c r="H391" i="1"/>
  <c r="G393" i="1"/>
  <c r="H393" i="1"/>
  <c r="G396" i="1"/>
  <c r="G395" i="1" s="1"/>
  <c r="H396" i="1"/>
  <c r="H395" i="1" s="1"/>
  <c r="G402" i="1"/>
  <c r="G401" i="1" s="1"/>
  <c r="H402" i="1"/>
  <c r="H401" i="1" s="1"/>
  <c r="G405" i="1"/>
  <c r="G404" i="1" s="1"/>
  <c r="H405" i="1"/>
  <c r="H404" i="1" s="1"/>
  <c r="G408" i="1"/>
  <c r="G407" i="1" s="1"/>
  <c r="H408" i="1"/>
  <c r="H407" i="1" s="1"/>
  <c r="G410" i="1"/>
  <c r="G417" i="1"/>
  <c r="G416" i="1" s="1"/>
  <c r="G415" i="1" s="1"/>
  <c r="H417" i="1"/>
  <c r="H416" i="1" s="1"/>
  <c r="H415" i="1" s="1"/>
  <c r="G439" i="1"/>
  <c r="G438" i="1" s="1"/>
  <c r="G437" i="1" s="1"/>
  <c r="G436" i="1" s="1"/>
  <c r="G435" i="1" s="1"/>
  <c r="H439" i="1"/>
  <c r="H438" i="1" s="1"/>
  <c r="H437" i="1" s="1"/>
  <c r="H436" i="1" s="1"/>
  <c r="H435" i="1" s="1"/>
  <c r="F393" i="1"/>
  <c r="G160" i="1"/>
  <c r="G159" i="1" s="1"/>
  <c r="H160" i="1"/>
  <c r="H159" i="1" s="1"/>
  <c r="F160" i="1"/>
  <c r="F159" i="1" s="1"/>
  <c r="H400" i="1" l="1"/>
  <c r="G400" i="1"/>
  <c r="G385" i="1"/>
  <c r="H385" i="1"/>
  <c r="G390" i="1"/>
  <c r="G380" i="1"/>
  <c r="H390" i="1"/>
  <c r="H380" i="1"/>
  <c r="H376" i="1" s="1"/>
  <c r="G174" i="1"/>
  <c r="G173" i="1" s="1"/>
  <c r="H174" i="1"/>
  <c r="H173" i="1" s="1"/>
  <c r="F174" i="1"/>
  <c r="F173" i="1" s="1"/>
  <c r="H375" i="1" l="1"/>
  <c r="G376" i="1"/>
  <c r="G375" i="1" s="1"/>
  <c r="G499" i="1"/>
  <c r="G498" i="1" s="1"/>
  <c r="H499" i="1"/>
  <c r="H498" i="1" s="1"/>
  <c r="F499" i="1"/>
  <c r="F498" i="1" s="1"/>
  <c r="G473" i="1"/>
  <c r="H473" i="1"/>
  <c r="F473" i="1"/>
  <c r="G475" i="1"/>
  <c r="H475" i="1"/>
  <c r="F475" i="1"/>
  <c r="G472" i="1" l="1"/>
  <c r="G471" i="1" s="1"/>
  <c r="G470" i="1" s="1"/>
  <c r="G469" i="1" s="1"/>
  <c r="H472" i="1"/>
  <c r="H471" i="1" s="1"/>
  <c r="H470" i="1" s="1"/>
  <c r="H469" i="1" s="1"/>
  <c r="F472" i="1"/>
  <c r="F471" i="1" s="1"/>
  <c r="F470" i="1" s="1"/>
  <c r="F469" i="1" s="1"/>
  <c r="G317" i="1"/>
  <c r="G316" i="1" s="1"/>
  <c r="H317" i="1"/>
  <c r="H316" i="1" s="1"/>
  <c r="F317" i="1"/>
  <c r="F316" i="1" s="1"/>
  <c r="G265" i="1"/>
  <c r="H265" i="1"/>
  <c r="F265" i="1"/>
  <c r="G267" i="1"/>
  <c r="H267" i="1"/>
  <c r="F267" i="1"/>
  <c r="G269" i="1"/>
  <c r="H269" i="1"/>
  <c r="F269" i="1"/>
  <c r="F264" i="1" l="1"/>
  <c r="H264" i="1"/>
  <c r="G264" i="1"/>
  <c r="F396" i="1" l="1"/>
  <c r="F395" i="1" s="1"/>
  <c r="H457" i="1"/>
  <c r="H456" i="1" s="1"/>
  <c r="G457" i="1"/>
  <c r="G456" i="1" s="1"/>
  <c r="F457" i="1"/>
  <c r="F456" i="1" s="1"/>
  <c r="H274" i="1"/>
  <c r="G274" i="1"/>
  <c r="G192" i="1"/>
  <c r="G191" i="1" s="1"/>
  <c r="F192" i="1"/>
  <c r="F191" i="1" s="1"/>
  <c r="H192" i="1"/>
  <c r="H191" i="1" s="1"/>
  <c r="F177" i="1"/>
  <c r="F176" i="1" s="1"/>
  <c r="H177" i="1"/>
  <c r="H176" i="1" s="1"/>
  <c r="G177" i="1"/>
  <c r="G176" i="1" s="1"/>
  <c r="G144" i="1"/>
  <c r="G143" i="1" s="1"/>
  <c r="G142" i="1" s="1"/>
  <c r="F144" i="1"/>
  <c r="F143" i="1" s="1"/>
  <c r="F142" i="1" s="1"/>
  <c r="H144" i="1"/>
  <c r="H143" i="1" s="1"/>
  <c r="H142" i="1" s="1"/>
  <c r="H141" i="1" l="1"/>
  <c r="H140" i="1" s="1"/>
  <c r="G141" i="1"/>
  <c r="G140" i="1" s="1"/>
  <c r="F141" i="1"/>
  <c r="F140" i="1" s="1"/>
  <c r="G139" i="1" l="1"/>
  <c r="H139" i="1"/>
  <c r="F139" i="1"/>
  <c r="G210" i="1" l="1"/>
  <c r="G209" i="1" s="1"/>
  <c r="H210" i="1"/>
  <c r="H209" i="1" s="1"/>
  <c r="F210" i="1"/>
  <c r="F209" i="1" s="1"/>
  <c r="F208" i="1" s="1"/>
  <c r="F207" i="1" s="1"/>
  <c r="F206" i="1" s="1"/>
  <c r="G273" i="1" l="1"/>
  <c r="G272" i="1" s="1"/>
  <c r="G271" i="1" s="1"/>
  <c r="H273" i="1"/>
  <c r="H272" i="1" s="1"/>
  <c r="H271" i="1" s="1"/>
  <c r="G115" i="1" l="1"/>
  <c r="H115" i="1"/>
  <c r="F115" i="1"/>
  <c r="G354" i="1" l="1"/>
  <c r="G353" i="1" s="1"/>
  <c r="G352" i="1" s="1"/>
  <c r="H354" i="1"/>
  <c r="H353" i="1" s="1"/>
  <c r="H352" i="1" s="1"/>
  <c r="F354" i="1"/>
  <c r="F353" i="1" s="1"/>
  <c r="F352" i="1" s="1"/>
  <c r="G319" i="1"/>
  <c r="H319" i="1"/>
  <c r="F320" i="1"/>
  <c r="F319" i="1" s="1"/>
  <c r="G85" i="1"/>
  <c r="G84" i="1" s="1"/>
  <c r="G83" i="1" s="1"/>
  <c r="H85" i="1"/>
  <c r="H84" i="1" s="1"/>
  <c r="H83" i="1" s="1"/>
  <c r="F85" i="1"/>
  <c r="F84" i="1" s="1"/>
  <c r="F83" i="1" s="1"/>
  <c r="G488" i="1" l="1"/>
  <c r="G487" i="1" s="1"/>
  <c r="G368" i="1"/>
  <c r="G367" i="1" s="1"/>
  <c r="G56" i="1"/>
  <c r="G55" i="1" s="1"/>
  <c r="G54" i="1" s="1"/>
  <c r="G53" i="1" s="1"/>
  <c r="G52" i="1" s="1"/>
  <c r="H56" i="1"/>
  <c r="H55" i="1" s="1"/>
  <c r="H54" i="1" s="1"/>
  <c r="H53" i="1" s="1"/>
  <c r="H52" i="1" s="1"/>
  <c r="F56" i="1"/>
  <c r="F55" i="1" s="1"/>
  <c r="F54" i="1" s="1"/>
  <c r="F53" i="1" s="1"/>
  <c r="F52" i="1" s="1"/>
  <c r="G50" i="1" l="1"/>
  <c r="G48" i="1"/>
  <c r="G46" i="1"/>
  <c r="G429" i="1"/>
  <c r="G428" i="1" s="1"/>
  <c r="H429" i="1"/>
  <c r="H428" i="1" s="1"/>
  <c r="G426" i="1"/>
  <c r="H426" i="1"/>
  <c r="G424" i="1"/>
  <c r="H424" i="1"/>
  <c r="F411" i="1"/>
  <c r="F410" i="1" s="1"/>
  <c r="G329" i="1"/>
  <c r="G328" i="1" s="1"/>
  <c r="G326" i="1"/>
  <c r="G325" i="1" s="1"/>
  <c r="G452" i="1"/>
  <c r="G451" i="1" s="1"/>
  <c r="G450" i="1" s="1"/>
  <c r="G449" i="1" s="1"/>
  <c r="G446" i="1"/>
  <c r="G445" i="1" s="1"/>
  <c r="G444" i="1" s="1"/>
  <c r="G443" i="1" s="1"/>
  <c r="G365" i="1"/>
  <c r="G363" i="1"/>
  <c r="G361" i="1"/>
  <c r="G350" i="1"/>
  <c r="H350" i="1"/>
  <c r="F350" i="1"/>
  <c r="G348" i="1"/>
  <c r="H348" i="1"/>
  <c r="F348" i="1"/>
  <c r="G337" i="1"/>
  <c r="G336" i="1" s="1"/>
  <c r="G334" i="1"/>
  <c r="G333" i="1" s="1"/>
  <c r="G314" i="1"/>
  <c r="G313" i="1" s="1"/>
  <c r="G311" i="1"/>
  <c r="G310" i="1" s="1"/>
  <c r="G308" i="1"/>
  <c r="G307" i="1" s="1"/>
  <c r="G305" i="1"/>
  <c r="G304" i="1" s="1"/>
  <c r="G302" i="1"/>
  <c r="G301" i="1" s="1"/>
  <c r="G299" i="1"/>
  <c r="G298" i="1" s="1"/>
  <c r="G293" i="1"/>
  <c r="G292" i="1" s="1"/>
  <c r="G290" i="1"/>
  <c r="G289" i="1" s="1"/>
  <c r="G287" i="1"/>
  <c r="G286" i="1" s="1"/>
  <c r="G505" i="1"/>
  <c r="G504" i="1" s="1"/>
  <c r="G503" i="1" s="1"/>
  <c r="G502" i="1" s="1"/>
  <c r="G501" i="1" s="1"/>
  <c r="G506" i="1"/>
  <c r="G496" i="1"/>
  <c r="G495" i="1" s="1"/>
  <c r="H496" i="1"/>
  <c r="H495" i="1" s="1"/>
  <c r="F496" i="1"/>
  <c r="F495" i="1" s="1"/>
  <c r="G493" i="1"/>
  <c r="G492" i="1" s="1"/>
  <c r="H493" i="1"/>
  <c r="H492" i="1" s="1"/>
  <c r="F493" i="1"/>
  <c r="F492" i="1" s="1"/>
  <c r="G483" i="1"/>
  <c r="G481" i="1"/>
  <c r="G467" i="1"/>
  <c r="G465" i="1"/>
  <c r="G460" i="1"/>
  <c r="G459" i="1" s="1"/>
  <c r="G421" i="1"/>
  <c r="G420" i="1" s="1"/>
  <c r="G358" i="1"/>
  <c r="G357" i="1" s="1"/>
  <c r="G342" i="1"/>
  <c r="G341" i="1" s="1"/>
  <c r="G340" i="1" s="1"/>
  <c r="G339" i="1" s="1"/>
  <c r="G280" i="1"/>
  <c r="G279" i="1" s="1"/>
  <c r="G262" i="1"/>
  <c r="G261" i="1" s="1"/>
  <c r="G259" i="1"/>
  <c r="G258" i="1" s="1"/>
  <c r="G256" i="1"/>
  <c r="G255" i="1" s="1"/>
  <c r="G253" i="1"/>
  <c r="G252" i="1" s="1"/>
  <c r="G250" i="1"/>
  <c r="G249" i="1" s="1"/>
  <c r="G244" i="1"/>
  <c r="G242" i="1" s="1"/>
  <c r="G241" i="1" s="1"/>
  <c r="G239" i="1"/>
  <c r="G238" i="1" s="1"/>
  <c r="G237" i="1" s="1"/>
  <c r="G232" i="1"/>
  <c r="G231" i="1" s="1"/>
  <c r="G229" i="1"/>
  <c r="G228" i="1" s="1"/>
  <c r="G223" i="1"/>
  <c r="G222" i="1" s="1"/>
  <c r="G221" i="1" s="1"/>
  <c r="G220" i="1" s="1"/>
  <c r="G219" i="1" s="1"/>
  <c r="G206" i="1"/>
  <c r="G187" i="1"/>
  <c r="H187" i="1"/>
  <c r="G182" i="1"/>
  <c r="G181" i="1" s="1"/>
  <c r="G180" i="1" s="1"/>
  <c r="G179" i="1" s="1"/>
  <c r="G172" i="1"/>
  <c r="G168" i="1"/>
  <c r="G167" i="1" s="1"/>
  <c r="G163" i="1"/>
  <c r="G162" i="1" s="1"/>
  <c r="G158" i="1" s="1"/>
  <c r="G135" i="1"/>
  <c r="G134" i="1" s="1"/>
  <c r="G128" i="1"/>
  <c r="G127" i="1" s="1"/>
  <c r="G125" i="1"/>
  <c r="G123" i="1"/>
  <c r="G118" i="1"/>
  <c r="G117" i="1" s="1"/>
  <c r="G113" i="1"/>
  <c r="G112" i="1" s="1"/>
  <c r="H113" i="1"/>
  <c r="H112" i="1" s="1"/>
  <c r="G108" i="1"/>
  <c r="H108" i="1"/>
  <c r="G110" i="1"/>
  <c r="H110" i="1"/>
  <c r="G106" i="1"/>
  <c r="H106" i="1"/>
  <c r="G103" i="1"/>
  <c r="G102" i="1" s="1"/>
  <c r="H103" i="1"/>
  <c r="H102" i="1" s="1"/>
  <c r="G100" i="1"/>
  <c r="G99" i="1" s="1"/>
  <c r="H100" i="1"/>
  <c r="H99" i="1" s="1"/>
  <c r="G97" i="1"/>
  <c r="G95" i="1"/>
  <c r="G90" i="1"/>
  <c r="G89" i="1" s="1"/>
  <c r="G88" i="1" s="1"/>
  <c r="G87" i="1" s="1"/>
  <c r="G68" i="1"/>
  <c r="G67" i="1" s="1"/>
  <c r="G66" i="1" s="1"/>
  <c r="G65" i="1" s="1"/>
  <c r="G78" i="1"/>
  <c r="G77" i="1" s="1"/>
  <c r="G81" i="1"/>
  <c r="G80" i="1" s="1"/>
  <c r="G62" i="1"/>
  <c r="G61" i="1" s="1"/>
  <c r="G60" i="1" s="1"/>
  <c r="G59" i="1" s="1"/>
  <c r="G58" i="1" s="1"/>
  <c r="G40" i="1"/>
  <c r="G39" i="1" s="1"/>
  <c r="G38" i="1" s="1"/>
  <c r="G37" i="1" s="1"/>
  <c r="G36" i="1" s="1"/>
  <c r="G34" i="1"/>
  <c r="G33" i="1" s="1"/>
  <c r="G32" i="1" s="1"/>
  <c r="G31" i="1" s="1"/>
  <c r="G30" i="1" s="1"/>
  <c r="G28" i="1"/>
  <c r="G27" i="1" s="1"/>
  <c r="G25" i="1"/>
  <c r="G24" i="1" s="1"/>
  <c r="G19" i="1"/>
  <c r="G18" i="1" s="1"/>
  <c r="G17" i="1" s="1"/>
  <c r="G16" i="1" s="1"/>
  <c r="G15" i="1" s="1"/>
  <c r="H19" i="1"/>
  <c r="F19" i="1"/>
  <c r="F18" i="1" s="1"/>
  <c r="F506" i="1"/>
  <c r="F505" i="1"/>
  <c r="F504" i="1" s="1"/>
  <c r="F503" i="1" s="1"/>
  <c r="F502" i="1" s="1"/>
  <c r="F501" i="1" s="1"/>
  <c r="F488" i="1"/>
  <c r="F483" i="1"/>
  <c r="F481" i="1"/>
  <c r="F467" i="1"/>
  <c r="F465" i="1"/>
  <c r="F460" i="1"/>
  <c r="F459" i="1" s="1"/>
  <c r="F455" i="1" s="1"/>
  <c r="F452" i="1"/>
  <c r="F451" i="1" s="1"/>
  <c r="F450" i="1" s="1"/>
  <c r="F449" i="1" s="1"/>
  <c r="F446" i="1"/>
  <c r="F445" i="1" s="1"/>
  <c r="F444" i="1" s="1"/>
  <c r="F443" i="1" s="1"/>
  <c r="F439" i="1"/>
  <c r="F438" i="1" s="1"/>
  <c r="F437" i="1" s="1"/>
  <c r="F436" i="1" s="1"/>
  <c r="F429" i="1"/>
  <c r="F428" i="1" s="1"/>
  <c r="F426" i="1"/>
  <c r="F424" i="1"/>
  <c r="F421" i="1"/>
  <c r="F420" i="1" s="1"/>
  <c r="F417" i="1"/>
  <c r="F416" i="1" s="1"/>
  <c r="F415" i="1" s="1"/>
  <c r="F408" i="1"/>
  <c r="F407" i="1" s="1"/>
  <c r="F405" i="1"/>
  <c r="F404" i="1" s="1"/>
  <c r="F402" i="1"/>
  <c r="F401" i="1" s="1"/>
  <c r="F391" i="1"/>
  <c r="F388" i="1"/>
  <c r="F386" i="1"/>
  <c r="F383" i="1"/>
  <c r="F381" i="1"/>
  <c r="F378" i="1"/>
  <c r="F377" i="1" s="1"/>
  <c r="F368" i="1"/>
  <c r="F367" i="1" s="1"/>
  <c r="F365" i="1"/>
  <c r="F363" i="1"/>
  <c r="F361" i="1"/>
  <c r="F358" i="1"/>
  <c r="F357" i="1" s="1"/>
  <c r="F342" i="1"/>
  <c r="F341" i="1" s="1"/>
  <c r="F340" i="1" s="1"/>
  <c r="F339" i="1" s="1"/>
  <c r="F337" i="1"/>
  <c r="F336" i="1" s="1"/>
  <c r="F334" i="1"/>
  <c r="F333" i="1" s="1"/>
  <c r="F329" i="1"/>
  <c r="F328" i="1" s="1"/>
  <c r="F326" i="1"/>
  <c r="F325" i="1" s="1"/>
  <c r="F314" i="1"/>
  <c r="F313" i="1" s="1"/>
  <c r="F311" i="1"/>
  <c r="F310" i="1" s="1"/>
  <c r="F308" i="1"/>
  <c r="F307" i="1" s="1"/>
  <c r="F305" i="1"/>
  <c r="F304" i="1" s="1"/>
  <c r="F302" i="1"/>
  <c r="F301" i="1" s="1"/>
  <c r="F299" i="1"/>
  <c r="F298" i="1" s="1"/>
  <c r="F293" i="1"/>
  <c r="F292" i="1" s="1"/>
  <c r="F290" i="1"/>
  <c r="F289" i="1" s="1"/>
  <c r="F287" i="1"/>
  <c r="F286" i="1" s="1"/>
  <c r="F280" i="1"/>
  <c r="F279" i="1" s="1"/>
  <c r="F278" i="1" s="1"/>
  <c r="F277" i="1" s="1"/>
  <c r="F276" i="1" s="1"/>
  <c r="F262" i="1"/>
  <c r="F261" i="1" s="1"/>
  <c r="F259" i="1"/>
  <c r="F258" i="1" s="1"/>
  <c r="F256" i="1"/>
  <c r="F255" i="1" s="1"/>
  <c r="F253" i="1"/>
  <c r="F252" i="1" s="1"/>
  <c r="F250" i="1"/>
  <c r="F249" i="1" s="1"/>
  <c r="F244" i="1"/>
  <c r="F239" i="1"/>
  <c r="F238" i="1" s="1"/>
  <c r="F237" i="1" s="1"/>
  <c r="F232" i="1"/>
  <c r="F231" i="1" s="1"/>
  <c r="F229" i="1"/>
  <c r="F228" i="1" s="1"/>
  <c r="F223" i="1"/>
  <c r="F222" i="1" s="1"/>
  <c r="F221" i="1" s="1"/>
  <c r="F220" i="1" s="1"/>
  <c r="F219" i="1" s="1"/>
  <c r="F187" i="1"/>
  <c r="F182" i="1"/>
  <c r="F181" i="1" s="1"/>
  <c r="F180" i="1" s="1"/>
  <c r="F179" i="1" s="1"/>
  <c r="F172" i="1"/>
  <c r="F168" i="1"/>
  <c r="F167" i="1" s="1"/>
  <c r="F163" i="1"/>
  <c r="F162" i="1" s="1"/>
  <c r="F158" i="1" s="1"/>
  <c r="F135" i="1"/>
  <c r="F134" i="1" s="1"/>
  <c r="F128" i="1"/>
  <c r="F127" i="1" s="1"/>
  <c r="F125" i="1"/>
  <c r="F123" i="1"/>
  <c r="F118" i="1"/>
  <c r="F117" i="1" s="1"/>
  <c r="F113" i="1"/>
  <c r="F112" i="1" s="1"/>
  <c r="F110" i="1"/>
  <c r="F108" i="1"/>
  <c r="F103" i="1"/>
  <c r="F102" i="1" s="1"/>
  <c r="F100" i="1"/>
  <c r="F99" i="1" s="1"/>
  <c r="F97" i="1"/>
  <c r="F95" i="1"/>
  <c r="F90" i="1"/>
  <c r="F89" i="1" s="1"/>
  <c r="F88" i="1" s="1"/>
  <c r="F87" i="1" s="1"/>
  <c r="F81" i="1"/>
  <c r="F80" i="1" s="1"/>
  <c r="F78" i="1"/>
  <c r="F77" i="1" s="1"/>
  <c r="F68" i="1"/>
  <c r="F67" i="1" s="1"/>
  <c r="F66" i="1" s="1"/>
  <c r="F65" i="1" s="1"/>
  <c r="F62" i="1"/>
  <c r="F61" i="1" s="1"/>
  <c r="F60" i="1" s="1"/>
  <c r="F59" i="1" s="1"/>
  <c r="F58" i="1" s="1"/>
  <c r="F50" i="1"/>
  <c r="F46" i="1"/>
  <c r="F40" i="1"/>
  <c r="F39" i="1" s="1"/>
  <c r="F38" i="1" s="1"/>
  <c r="F37" i="1" s="1"/>
  <c r="F36" i="1" s="1"/>
  <c r="F34" i="1"/>
  <c r="F33" i="1" s="1"/>
  <c r="F32" i="1" s="1"/>
  <c r="F31" i="1" s="1"/>
  <c r="F30" i="1" s="1"/>
  <c r="F28" i="1"/>
  <c r="F27" i="1" s="1"/>
  <c r="F25" i="1"/>
  <c r="F24" i="1" s="1"/>
  <c r="F480" i="1" l="1"/>
  <c r="G480" i="1"/>
  <c r="G479" i="1" s="1"/>
  <c r="F227" i="1"/>
  <c r="F226" i="1" s="1"/>
  <c r="F285" i="1"/>
  <c r="F284" i="1" s="1"/>
  <c r="G285" i="1"/>
  <c r="G284" i="1" s="1"/>
  <c r="F400" i="1"/>
  <c r="G332" i="1"/>
  <c r="G331" i="1" s="1"/>
  <c r="F385" i="1"/>
  <c r="F332" i="1"/>
  <c r="F331" i="1" s="1"/>
  <c r="F324" i="1"/>
  <c r="F323" i="1" s="1"/>
  <c r="G324" i="1"/>
  <c r="G323" i="1" s="1"/>
  <c r="F297" i="1"/>
  <c r="F296" i="1" s="1"/>
  <c r="F295" i="1" s="1"/>
  <c r="G297" i="1"/>
  <c r="G296" i="1" s="1"/>
  <c r="G295" i="1" s="1"/>
  <c r="G247" i="1"/>
  <c r="G246" i="1" s="1"/>
  <c r="F247" i="1"/>
  <c r="F246" i="1" s="1"/>
  <c r="F94" i="1"/>
  <c r="F248" i="1"/>
  <c r="F243" i="1"/>
  <c r="F242" i="1" s="1"/>
  <c r="F241" i="1" s="1"/>
  <c r="G76" i="1"/>
  <c r="G75" i="1" s="1"/>
  <c r="F76" i="1"/>
  <c r="F75" i="1" s="1"/>
  <c r="H186" i="1"/>
  <c r="G186" i="1"/>
  <c r="F186" i="1"/>
  <c r="G227" i="1"/>
  <c r="F171" i="1"/>
  <c r="F170" i="1" s="1"/>
  <c r="F17" i="1"/>
  <c r="F16" i="1" s="1"/>
  <c r="F15" i="1" s="1"/>
  <c r="G166" i="1"/>
  <c r="G165" i="1" s="1"/>
  <c r="G278" i="1"/>
  <c r="G277" i="1" s="1"/>
  <c r="G276" i="1" s="1"/>
  <c r="G171" i="1"/>
  <c r="G170" i="1" s="1"/>
  <c r="F423" i="1"/>
  <c r="H423" i="1"/>
  <c r="G423" i="1"/>
  <c r="F380" i="1"/>
  <c r="F390" i="1"/>
  <c r="H347" i="1"/>
  <c r="H346" i="1" s="1"/>
  <c r="G45" i="1"/>
  <c r="G44" i="1" s="1"/>
  <c r="G43" i="1" s="1"/>
  <c r="G42" i="1" s="1"/>
  <c r="G360" i="1"/>
  <c r="G356" i="1" s="1"/>
  <c r="F122" i="1"/>
  <c r="F347" i="1"/>
  <c r="F346" i="1" s="1"/>
  <c r="G347" i="1"/>
  <c r="G346" i="1" s="1"/>
  <c r="G442" i="1"/>
  <c r="G441" i="1" s="1"/>
  <c r="G455" i="1"/>
  <c r="G454" i="1" s="1"/>
  <c r="G464" i="1"/>
  <c r="G105" i="1"/>
  <c r="F435" i="1"/>
  <c r="G122" i="1"/>
  <c r="G94" i="1"/>
  <c r="G157" i="1"/>
  <c r="G156" i="1" s="1"/>
  <c r="G23" i="1"/>
  <c r="G22" i="1" s="1"/>
  <c r="G21" i="1" s="1"/>
  <c r="G133" i="1"/>
  <c r="G132" i="1" s="1"/>
  <c r="G131" i="1" s="1"/>
  <c r="G130" i="1" s="1"/>
  <c r="F464" i="1"/>
  <c r="F463" i="1" s="1"/>
  <c r="F462" i="1" s="1"/>
  <c r="F454" i="1"/>
  <c r="F45" i="1"/>
  <c r="F44" i="1" s="1"/>
  <c r="F43" i="1" s="1"/>
  <c r="F42" i="1" s="1"/>
  <c r="F157" i="1"/>
  <c r="F360" i="1"/>
  <c r="F356" i="1" s="1"/>
  <c r="F105" i="1"/>
  <c r="F133" i="1"/>
  <c r="F132" i="1" s="1"/>
  <c r="F131" i="1" s="1"/>
  <c r="F130" i="1" s="1"/>
  <c r="F23" i="1"/>
  <c r="F22" i="1" s="1"/>
  <c r="F21" i="1" s="1"/>
  <c r="F166" i="1"/>
  <c r="F165" i="1" s="1"/>
  <c r="F442" i="1"/>
  <c r="F441" i="1" s="1"/>
  <c r="F322" i="1" l="1"/>
  <c r="F225" i="1"/>
  <c r="G322" i="1"/>
  <c r="F376" i="1"/>
  <c r="G185" i="1"/>
  <c r="G184" i="1" s="1"/>
  <c r="G146" i="1" s="1"/>
  <c r="H185" i="1"/>
  <c r="H184" i="1" s="1"/>
  <c r="F185" i="1"/>
  <c r="F184" i="1" s="1"/>
  <c r="F93" i="1"/>
  <c r="F92" i="1" s="1"/>
  <c r="F64" i="1" s="1"/>
  <c r="G93" i="1"/>
  <c r="G92" i="1" s="1"/>
  <c r="G64" i="1" s="1"/>
  <c r="G283" i="1"/>
  <c r="F283" i="1"/>
  <c r="F448" i="1"/>
  <c r="F434" i="1" s="1"/>
  <c r="F414" i="1"/>
  <c r="F413" i="1" s="1"/>
  <c r="G414" i="1"/>
  <c r="G413" i="1" s="1"/>
  <c r="F479" i="1"/>
  <c r="F478" i="1" s="1"/>
  <c r="F477" i="1" s="1"/>
  <c r="G374" i="1"/>
  <c r="F156" i="1"/>
  <c r="G478" i="1"/>
  <c r="G477" i="1" s="1"/>
  <c r="G226" i="1"/>
  <c r="G225" i="1" s="1"/>
  <c r="F345" i="1"/>
  <c r="F344" i="1" s="1"/>
  <c r="G345" i="1"/>
  <c r="G344" i="1" s="1"/>
  <c r="G463" i="1"/>
  <c r="G462" i="1" s="1"/>
  <c r="G448" i="1" s="1"/>
  <c r="G434" i="1" s="1"/>
  <c r="H206" i="1"/>
  <c r="F282" i="1" l="1"/>
  <c r="G282" i="1"/>
  <c r="F146" i="1"/>
  <c r="F375" i="1"/>
  <c r="F374" i="1" s="1"/>
  <c r="F373" i="1" s="1"/>
  <c r="F14" i="1"/>
  <c r="G373" i="1"/>
  <c r="G14" i="1"/>
  <c r="G218" i="1"/>
  <c r="F218" i="1"/>
  <c r="G508" i="1" l="1"/>
  <c r="F508" i="1"/>
  <c r="H163" i="1"/>
  <c r="H162" i="1" s="1"/>
  <c r="H158" i="1" s="1"/>
  <c r="H157" i="1" l="1"/>
  <c r="H452" i="1" l="1"/>
  <c r="H451" i="1" s="1"/>
  <c r="H450" i="1" s="1"/>
  <c r="H449" i="1" s="1"/>
  <c r="H90" i="1" l="1"/>
  <c r="H89" i="1" s="1"/>
  <c r="H88" i="1" s="1"/>
  <c r="H87" i="1" s="1"/>
  <c r="H337" i="1" l="1"/>
  <c r="H336" i="1" s="1"/>
  <c r="H68" i="1" l="1"/>
  <c r="H67" i="1" s="1"/>
  <c r="H66" i="1" s="1"/>
  <c r="H65" i="1" s="1"/>
  <c r="H342" i="1" l="1"/>
  <c r="H341" i="1" s="1"/>
  <c r="H340" i="1" s="1"/>
  <c r="H339" i="1" s="1"/>
  <c r="H262" i="1"/>
  <c r="H261" i="1" s="1"/>
  <c r="H259" i="1"/>
  <c r="H258" i="1" s="1"/>
  <c r="H253" i="1"/>
  <c r="H252" i="1" s="1"/>
  <c r="H40" i="1" l="1"/>
  <c r="H460" i="1" l="1"/>
  <c r="H459" i="1" s="1"/>
  <c r="H314" i="1" l="1"/>
  <c r="H313" i="1" s="1"/>
  <c r="H488" i="1"/>
  <c r="H487" i="1" s="1"/>
  <c r="H483" i="1"/>
  <c r="H481" i="1"/>
  <c r="H480" i="1" l="1"/>
  <c r="H479" i="1" s="1"/>
  <c r="H128" i="1"/>
  <c r="H127" i="1" s="1"/>
  <c r="H329" i="1" l="1"/>
  <c r="H328" i="1" s="1"/>
  <c r="H368" i="1"/>
  <c r="H367" i="1" s="1"/>
  <c r="H311" i="1"/>
  <c r="H310" i="1" s="1"/>
  <c r="H478" i="1" l="1"/>
  <c r="H244" i="1"/>
  <c r="H242" i="1" s="1"/>
  <c r="H241" i="1" s="1"/>
  <c r="H118" i="1"/>
  <c r="H117" i="1" s="1"/>
  <c r="H95" i="1"/>
  <c r="H78" i="1"/>
  <c r="H77" i="1" s="1"/>
  <c r="H374" i="1" l="1"/>
  <c r="H299" i="1"/>
  <c r="H298" i="1" s="1"/>
  <c r="H239" i="1"/>
  <c r="H238" i="1" s="1"/>
  <c r="H237" i="1" s="1"/>
  <c r="H135" i="1"/>
  <c r="H134" i="1" s="1"/>
  <c r="H133" i="1" l="1"/>
  <c r="H132" i="1" s="1"/>
  <c r="H131" i="1" s="1"/>
  <c r="H130" i="1" s="1"/>
  <c r="H232" i="1" l="1"/>
  <c r="H231" i="1" s="1"/>
  <c r="H465" i="1" l="1"/>
  <c r="H34" i="1" l="1"/>
  <c r="H467" i="1" l="1"/>
  <c r="H464" i="1" s="1"/>
  <c r="H463" i="1" s="1"/>
  <c r="H462" i="1" l="1"/>
  <c r="H81" i="1" l="1"/>
  <c r="H80" i="1" s="1"/>
  <c r="H76" i="1" s="1"/>
  <c r="H256" i="1"/>
  <c r="H255" i="1" s="1"/>
  <c r="H182" i="1" l="1"/>
  <c r="H181" i="1" s="1"/>
  <c r="H180" i="1" s="1"/>
  <c r="H179" i="1" s="1"/>
  <c r="H506" i="1" l="1"/>
  <c r="H505" i="1"/>
  <c r="H504" i="1" s="1"/>
  <c r="H503" i="1" s="1"/>
  <c r="H502" i="1" s="1"/>
  <c r="H501" i="1" s="1"/>
  <c r="H455" i="1" l="1"/>
  <c r="H454" i="1" s="1"/>
  <c r="H448" i="1" s="1"/>
  <c r="H446" i="1"/>
  <c r="H445" i="1" s="1"/>
  <c r="H444" i="1" s="1"/>
  <c r="H443" i="1" s="1"/>
  <c r="H421" i="1"/>
  <c r="H420" i="1" s="1"/>
  <c r="H414" i="1" s="1"/>
  <c r="H413" i="1" s="1"/>
  <c r="H365" i="1"/>
  <c r="H363" i="1"/>
  <c r="H361" i="1"/>
  <c r="H358" i="1"/>
  <c r="H357" i="1" s="1"/>
  <c r="H334" i="1"/>
  <c r="H333" i="1" s="1"/>
  <c r="H332" i="1" s="1"/>
  <c r="H326" i="1"/>
  <c r="H325" i="1" s="1"/>
  <c r="H324" i="1" s="1"/>
  <c r="H308" i="1"/>
  <c r="H307" i="1" s="1"/>
  <c r="H305" i="1"/>
  <c r="H304" i="1" s="1"/>
  <c r="H302" i="1"/>
  <c r="H301" i="1" s="1"/>
  <c r="H297" i="1" l="1"/>
  <c r="H296" i="1" s="1"/>
  <c r="H295" i="1" s="1"/>
  <c r="H331" i="1"/>
  <c r="H323" i="1"/>
  <c r="H477" i="1"/>
  <c r="H360" i="1"/>
  <c r="H293" i="1"/>
  <c r="H292" i="1" s="1"/>
  <c r="H290" i="1"/>
  <c r="H289" i="1" s="1"/>
  <c r="H287" i="1"/>
  <c r="H286" i="1" s="1"/>
  <c r="H280" i="1"/>
  <c r="H279" i="1" s="1"/>
  <c r="H250" i="1"/>
  <c r="H249" i="1" s="1"/>
  <c r="H247" i="1" s="1"/>
  <c r="H322" i="1" l="1"/>
  <c r="H285" i="1"/>
  <c r="H284" i="1" s="1"/>
  <c r="H246" i="1"/>
  <c r="H278" i="1"/>
  <c r="H277" i="1" s="1"/>
  <c r="H276" i="1" s="1"/>
  <c r="H442" i="1"/>
  <c r="H441" i="1" s="1"/>
  <c r="H356" i="1"/>
  <c r="H229" i="1"/>
  <c r="H228" i="1" s="1"/>
  <c r="H434" i="1" l="1"/>
  <c r="H283" i="1"/>
  <c r="H227" i="1"/>
  <c r="H226" i="1" s="1"/>
  <c r="H225" i="1" s="1"/>
  <c r="H345" i="1"/>
  <c r="H373" i="1"/>
  <c r="H223" i="1"/>
  <c r="H222" i="1" s="1"/>
  <c r="H221" i="1" s="1"/>
  <c r="H220" i="1" s="1"/>
  <c r="H219" i="1" s="1"/>
  <c r="H344" i="1" l="1"/>
  <c r="H282" i="1" s="1"/>
  <c r="H172" i="1"/>
  <c r="H168" i="1"/>
  <c r="H167" i="1" s="1"/>
  <c r="H166" i="1" s="1"/>
  <c r="H125" i="1"/>
  <c r="H123" i="1"/>
  <c r="H97" i="1"/>
  <c r="H62" i="1"/>
  <c r="H61" i="1" s="1"/>
  <c r="H60" i="1" s="1"/>
  <c r="H59" i="1" s="1"/>
  <c r="H58" i="1" s="1"/>
  <c r="H50" i="1"/>
  <c r="H48" i="1"/>
  <c r="H46" i="1"/>
  <c r="H39" i="1"/>
  <c r="H38" i="1" s="1"/>
  <c r="H37" i="1" s="1"/>
  <c r="H36" i="1" s="1"/>
  <c r="H33" i="1"/>
  <c r="H32" i="1" s="1"/>
  <c r="H31" i="1" s="1"/>
  <c r="H30" i="1" s="1"/>
  <c r="H28" i="1"/>
  <c r="H27" i="1" s="1"/>
  <c r="H25" i="1"/>
  <c r="H24" i="1" s="1"/>
  <c r="H18" i="1"/>
  <c r="H17" i="1" s="1"/>
  <c r="H16" i="1" s="1"/>
  <c r="H15" i="1" s="1"/>
  <c r="H171" i="1" l="1"/>
  <c r="H170" i="1" s="1"/>
  <c r="H218" i="1"/>
  <c r="H165" i="1"/>
  <c r="H156" i="1"/>
  <c r="H94" i="1"/>
  <c r="H75" i="1"/>
  <c r="H23" i="1"/>
  <c r="H22" i="1" s="1"/>
  <c r="H21" i="1" s="1"/>
  <c r="H45" i="1"/>
  <c r="H44" i="1" s="1"/>
  <c r="H43" i="1" s="1"/>
  <c r="H42" i="1" s="1"/>
  <c r="H105" i="1"/>
  <c r="H122" i="1"/>
  <c r="H146" i="1" l="1"/>
  <c r="H93" i="1"/>
  <c r="H92" i="1" s="1"/>
  <c r="H64" i="1" s="1"/>
  <c r="H14" i="1" l="1"/>
  <c r="H508" i="1" s="1"/>
</calcChain>
</file>

<file path=xl/sharedStrings.xml><?xml version="1.0" encoding="utf-8"?>
<sst xmlns="http://schemas.openxmlformats.org/spreadsheetml/2006/main" count="2486" uniqueCount="429">
  <si>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</si>
  <si>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</si>
  <si>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</si>
  <si>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</si>
  <si>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</si>
  <si>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</si>
  <si>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</si>
  <si>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</si>
  <si>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</si>
  <si>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</si>
  <si>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</si>
  <si>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</si>
  <si>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</si>
  <si>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</si>
  <si>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</si>
  <si>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</si>
  <si>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</si>
  <si>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</si>
  <si>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</si>
  <si>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</si>
  <si>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</si>
  <si>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</si>
  <si>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</si>
  <si>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</si>
  <si>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</si>
  <si>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</si>
  <si>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</si>
  <si>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</si>
  <si>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</si>
  <si>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</si>
  <si>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</si>
  <si>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</si>
  <si>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</si>
  <si>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</si>
  <si>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</si>
  <si>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</si>
  <si>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</si>
  <si>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</si>
  <si>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</si>
  <si>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</si>
  <si>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</si>
  <si>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</si>
  <si>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</si>
  <si>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</si>
  <si>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</si>
  <si>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</si>
  <si>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</si>
  <si>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</si>
  <si>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</si>
  <si>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</si>
  <si>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</si>
  <si>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</si>
  <si>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</si>
  <si>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</si>
  <si>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</si>
  <si>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</si>
  <si>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</si>
  <si>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</si>
  <si>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</si>
  <si>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</si>
  <si>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</si>
  <si>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</si>
  <si>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</si>
  <si>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</si>
  <si>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</si>
  <si>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</si>
  <si>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</si>
  <si>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</si>
  <si>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</si>
  <si>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</si>
  <si>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</si>
  <si>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</si>
  <si>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</si>
  <si>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</si>
  <si>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</si>
  <si>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</si>
  <si>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</si>
  <si>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</si>
  <si>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</si>
  <si>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</si>
  <si>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</si>
  <si>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</si>
  <si>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</si>
  <si>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</si>
  <si>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</si>
  <si>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</si>
  <si>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</si>
  <si>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</si>
  <si>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</si>
  <si>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</si>
  <si>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</si>
  <si>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</si>
  <si>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</si>
  <si>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</si>
  <si>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</si>
  <si>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</si>
  <si>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</si>
  <si>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</si>
  <si>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</si>
  <si>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</si>
  <si>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</si>
  <si>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</si>
  <si>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</si>
  <si>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</si>
  <si>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</si>
  <si>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</si>
  <si>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</si>
  <si>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</si>
  <si>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</si>
  <si>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</si>
  <si>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</si>
  <si>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</si>
  <si>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</si>
  <si>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</si>
  <si>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</si>
  <si>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</si>
  <si>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</si>
  <si>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</si>
  <si>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</si>
  <si>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</si>
  <si>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</si>
  <si>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</si>
  <si>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</si>
  <si>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</si>
  <si>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</si>
  <si>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</si>
  <si>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</si>
  <si>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</si>
  <si>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</si>
  <si>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</si>
  <si>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</si>
  <si>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</si>
  <si>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</si>
  <si>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</si>
  <si>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</si>
  <si>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</si>
  <si>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</si>
  <si>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</si>
  <si>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</si>
  <si>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</si>
  <si>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</si>
  <si>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</si>
  <si>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</si>
  <si>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</si>
  <si>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</si>
  <si>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</si>
  <si>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</si>
  <si>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</si>
  <si>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</si>
  <si>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</si>
  <si>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</si>
  <si>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</si>
  <si>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</si>
  <si>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</si>
  <si>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</si>
  <si>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</si>
  <si>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</si>
  <si>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</si>
  <si>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</si>
  <si>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</si>
  <si>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</si>
  <si>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</si>
  <si>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</si>
  <si>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</si>
  <si>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</si>
  <si>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</si>
  <si>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</si>
  <si>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</si>
  <si>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</si>
  <si>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</si>
  <si>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</si>
  <si>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Социальное обеспечение населения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</si>
  <si>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</si>
  <si>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</si>
  <si>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</si>
  <si>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</si>
  <si>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</si>
  <si>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</si>
  <si>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</si>
  <si>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</si>
  <si>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1600000000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</si>
  <si>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</si>
  <si>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</si>
  <si>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</si>
  <si>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</si>
  <si>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</si>
  <si>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</si>
  <si>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</si>
  <si>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</si>
  <si>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</si>
  <si>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3000000000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</si>
  <si>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</si>
  <si>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</si>
  <si>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</si>
  <si>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</si>
  <si>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</si>
  <si>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</si>
  <si>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</si>
  <si>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</si>
  <si>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</si>
  <si>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</si>
  <si>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</si>
  <si>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</si>
  <si>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</si>
  <si>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</si>
  <si>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</si>
  <si>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</si>
  <si>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</si>
  <si>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</si>
  <si>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</si>
  <si>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</si>
  <si>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</si>
  <si>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</si>
  <si>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</si>
  <si>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</si>
  <si>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</si>
  <si>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</si>
  <si>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</si>
  <si>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31001S2610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</si>
  <si>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</si>
  <si>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</si>
  <si>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</si>
  <si>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</si>
  <si>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</si>
  <si>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</si>
  <si>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</si>
  <si>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</si>
  <si>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</si>
  <si>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</si>
  <si>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</si>
  <si>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</si>
  <si>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</si>
  <si>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</si>
  <si>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</si>
  <si>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</si>
  <si>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</si>
  <si>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</si>
  <si>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</si>
  <si>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</si>
  <si>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Иные закупки товаров, работ и услуг для обеспечения государственных (муниципальных) нужд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</si>
  <si>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</si>
  <si>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</si>
  <si>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</si>
  <si>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</si>
  <si>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</si>
  <si>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</si>
  <si>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</si>
  <si>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</si>
  <si>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</si>
  <si>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</si>
  <si>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</si>
  <si>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2510220060</t>
  </si>
  <si>
    <t>2530220060</t>
  </si>
  <si>
    <t>2530220210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</si>
  <si>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</si>
  <si>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</si>
  <si>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</si>
  <si>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</si>
  <si>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</si>
  <si>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</si>
  <si>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</si>
  <si>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</si>
  <si>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</si>
  <si>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</si>
  <si>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</si>
  <si>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</si>
  <si>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</si>
  <si>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</si>
  <si>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</si>
  <si>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Федеральный проект "Современная школа"</t>
  </si>
  <si>
    <t>262E100000</t>
  </si>
  <si>
    <t>262E193140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</si>
  <si>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</si>
  <si>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</si>
  <si>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Уборка несанкционированных мест захламления отходами</t>
  </si>
  <si>
    <t>2900120230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</si>
  <si>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</si>
  <si>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</si>
  <si>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</si>
  <si>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</si>
  <si>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Профессиональная подготовка, переподготовка и повышение квалификации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</si>
  <si>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</si>
  <si>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</si>
  <si>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</si>
  <si>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1100000000</t>
  </si>
  <si>
    <t>Мероприятия по профилактике  экстремизма, терроризма и правонарушений</t>
  </si>
  <si>
    <t>26202R3040</t>
  </si>
  <si>
    <t>Обеспечение персонифицированного финансирования</t>
  </si>
  <si>
    <t>2630170090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</si>
  <si>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</si>
  <si>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</si>
  <si>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</si>
  <si>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</si>
  <si>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</si>
  <si>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</si>
  <si>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замельных участков и на проведение кадастровых работ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</si>
  <si>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</si>
  <si>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</si>
  <si>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2025 год</t>
  </si>
  <si>
    <t>25302S2540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</si>
  <si>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</si>
  <si>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</si>
  <si>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</si>
  <si>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</si>
  <si>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</si>
  <si>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</si>
  <si>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</si>
  <si>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</si>
  <si>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</si>
  <si>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</si>
  <si>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</si>
  <si>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</si>
  <si>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</si>
  <si>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</si>
  <si>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</si>
  <si>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</si>
  <si>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</si>
  <si>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1100120120</t>
  </si>
  <si>
    <t>Мероприятия по землеустройству и землепользованию</t>
  </si>
  <si>
    <t>2720120150</t>
  </si>
  <si>
    <t>9999900050</t>
  </si>
  <si>
    <t>0100240020</t>
  </si>
  <si>
    <t>09001S2230</t>
  </si>
  <si>
    <t>Пограничного муниципального округа</t>
  </si>
  <si>
    <t>2026 год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</si>
  <si>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</si>
  <si>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</si>
  <si>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1600100000</t>
  </si>
  <si>
    <t>28900S2410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</si>
  <si>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</si>
  <si>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</si>
  <si>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к проекту муниципального правового акта</t>
  </si>
  <si>
    <t>2410000000</t>
  </si>
  <si>
    <t>2410140030</t>
  </si>
  <si>
    <t>2430140030</t>
  </si>
  <si>
    <t>2900170011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</si>
  <si>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</si>
  <si>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2710193210</t>
  </si>
  <si>
    <t>2710000000</t>
  </si>
  <si>
    <t>27101R0820</t>
  </si>
  <si>
    <t>Закупка и монтаж оборудования для создания "умных" спортивных площадок</t>
  </si>
  <si>
    <t xml:space="preserve">Реализация проектов инициативного бюджетирования по направлению "Молодежный бюджет" </t>
  </si>
  <si>
    <t>26203S2750</t>
  </si>
  <si>
    <t xml:space="preserve">Организация транспортного обслуживания населения в границах муниципального округа </t>
  </si>
  <si>
    <t xml:space="preserve">Обеспечение граждан твердым топливом (дровами) </t>
  </si>
  <si>
    <t>Мероприятия по благоустройству дворовых территорий</t>
  </si>
  <si>
    <t>Комплектование книжных фондов и обеспечение информационно-техническим оборудованием библиотек</t>
  </si>
  <si>
    <t xml:space="preserve">  Приложение 3</t>
  </si>
  <si>
    <t>Связь и информатика</t>
  </si>
  <si>
    <t>Резервный фонд Администрации Пограничного муниципального округа</t>
  </si>
  <si>
    <t>3420000000</t>
  </si>
  <si>
    <t>3420100000</t>
  </si>
  <si>
    <t>3420140210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</si>
  <si>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</si>
  <si>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</si>
  <si>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</si>
  <si>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</si>
  <si>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Муниципальная программа "Модернизация дорожной сети в Пограничном муниципальном округе"</t>
  </si>
  <si>
    <t>Мероприятия муниципальной программы "Информационное общество Пограничного муниципального округа"</t>
  </si>
  <si>
    <t>Муниципальная программа "Развитие малого и среднего предпринимательства в Пограничном муниципальном округе"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</si>
  <si>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</si>
  <si>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</si>
  <si>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Муниципальная программа "Благоустройство территории Пограничного муниципального округа"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</si>
  <si>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</si>
  <si>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Мероприятия по организации физкультурно-спортивной работы по месту жительства</t>
  </si>
  <si>
    <t>Приобритение  и поставка спортивного инвентаря, спортивного оборудования и иного имущества для развития массового спорта</t>
  </si>
  <si>
    <t>Расходы на обеспечение деятельности (оказание услуг, выполнение работ) учреждений культуры</t>
  </si>
  <si>
    <t>Расходы на обеспечение деятельности (оказание услуг, выполнение работ) библиотек</t>
  </si>
  <si>
    <t>Обеспечение деятельности (оказание услуг, выполнение работ)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</si>
  <si>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</si>
  <si>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Субвенции на обеспечение оздоровления и отдыха детей (за исключением организации отдыха детей в каникулярное время)</t>
  </si>
  <si>
    <t>Муниципальная программа " Профилактика преступлений и других правонарушений на территории Пограничного муниципального округа"</t>
  </si>
  <si>
    <t>1200000000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</si>
  <si>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</si>
  <si>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1200100000</t>
  </si>
  <si>
    <t>Мероприятия по профилактике правонарушений среди несовершеннолетних</t>
  </si>
  <si>
    <t>1200120121</t>
  </si>
  <si>
    <t>Мероприятия по предупреждению и защите населения, территория от чрезвычайных ситуаций природного и технологического характара</t>
  </si>
  <si>
    <t>2720ФL5990</t>
  </si>
  <si>
    <t>19001SД004</t>
  </si>
  <si>
    <t>2410100000</t>
  </si>
  <si>
    <t>2430100000</t>
  </si>
  <si>
    <t>0100200000</t>
  </si>
  <si>
    <t>Капитальный ремонт объектов водопроводно-канализационного хозяйства</t>
  </si>
  <si>
    <t>21101S2320</t>
  </si>
  <si>
    <t>Основное мероприятие"Энергосбережение и повышение энергетической эффективности"</t>
  </si>
  <si>
    <t>300010000</t>
  </si>
  <si>
    <t>Мероприятия по энергосбережению и повышению энергетической эффективности систем коммунальной инфраструтуры"</t>
  </si>
  <si>
    <t>30001ST003</t>
  </si>
  <si>
    <t xml:space="preserve">Основное мероприятие"Благоустройство территорий" </t>
  </si>
  <si>
    <t>2900100000</t>
  </si>
  <si>
    <t>3100100000</t>
  </si>
  <si>
    <t>Денежная выплота( стипендия) выплачиваемая в рамках договора о целевом обучении</t>
  </si>
  <si>
    <t>2690070230</t>
  </si>
  <si>
    <t>Иные выплаты населению</t>
  </si>
  <si>
    <t>360</t>
  </si>
  <si>
    <t>0900ЖL7530</t>
  </si>
  <si>
    <t>Общеэкономические вопросы</t>
  </si>
  <si>
    <t>000000000</t>
  </si>
  <si>
    <t>Муниципальная программа" Развитие образования Пограничного муниципального округа"</t>
  </si>
  <si>
    <t>Программа" Развитие системы дополнительного образования, отдыха оздаровления и занятости детей и подростков"</t>
  </si>
  <si>
    <t xml:space="preserve"> Субсидии бюджетным учреждения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</si>
  <si>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</si>
  <si>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2630294050</t>
  </si>
  <si>
    <t>25104S2470</t>
  </si>
  <si>
    <t>2430000000</t>
  </si>
  <si>
    <t>Развитие материально-технической базы массовой физической культуры и спорта</t>
  </si>
  <si>
    <t>предоставление субсидий бюджетным, автономным учреждениям и иным некоммерческим организациям</t>
  </si>
  <si>
    <t>Муниципальная программа  "Профилактика  терроризма и  экстремизма  на территории Пограничного муниципального округа"</t>
  </si>
  <si>
    <t>1100100000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</si>
  <si>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</si>
  <si>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Расходы на реконструкцию автомобильных дорог общего пользования(за исключением автомобильных дорог федерального значения) с твердым покрытием до сельских  населенных пунктов, не имеющих круглогодичной связи с сетью автомобильных  дорог общего  пользования</t>
  </si>
  <si>
    <t>Муниципальная программа "Обеспечение  качественными услугами ЖКХ населения Пограничного муниципального округа"</t>
  </si>
  <si>
    <t>Муниципальная программа  "Развитие муниципальной службы  и Администрации  Пограничного муниципального округа"</t>
  </si>
  <si>
    <t>Распределение бюджетных ассигнований  из бюджета Пограничного муниципального округа на 2025 год  и плановый период 2026 и 2027 годов по разделам, подразделам,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</si>
  <si>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2027 год</t>
  </si>
  <si>
    <t>Программа "Развитие телекоммуникационной инфраструктуры органов местного самоуправления "</t>
  </si>
  <si>
    <t>Основное мероприятие "Техническое и программное оснащение Администрации Пограничного муниципального округа"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</si>
  <si>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</si>
  <si>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Меропрития, направленные на развитие информации и защиты информации</t>
  </si>
  <si>
    <t>Основное мероприятие "Информационно-консультационная поддержка субъектов малого и среднего предпринимательства"</t>
  </si>
  <si>
    <t>Подпрограмма "Актуализация (внесение изменений) градостроительной документации Пограничного муниципального округа"</t>
  </si>
  <si>
    <t>Основное мероприятие " Повышение комфортности проживания граждан"</t>
  </si>
  <si>
    <t>2560370190</t>
  </si>
  <si>
    <t>Обеспечение развития и укрепления материально-технической базы муниципальных домов культуры</t>
  </si>
  <si>
    <t>Мероприятия, направленные на развитие информатизации и защиты информации</t>
  </si>
  <si>
    <t>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</si>
  <si>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Организация отдыха и занятости детей и подростков Пограничного муниципального округа</t>
  </si>
  <si>
    <t>Основное мероприятие "Предупреждение террористических и экстремистских проявлений"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</si>
</sst>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(* #,##0.00_);_(* \(#,##0.00\);_(* \-??_);_(@_)"/>
  </numFmts>
  <fonts count="28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2">
      <alignment horizontal="center" vertical="top" shrinkToFit="1"/>
    </xf>
    <xf numFmtId="0" fontId="20" fillId="0" borderId="17">
      <alignment horizontal="left" wrapText="1" indent="2"/>
    </xf>
  </cellStyleXfs>
  <cellXfs count="68">
    <xf numFmtId="0" fontId="0" fillId="0" borderId="0" xfId="0"/>
    <xf numFmtId="0" fontId="21" fillId="0" borderId="0" xfId="18" applyFont="1"/>
    <xf numFmtId="0" fontId="22" fillId="0" borderId="0" xfId="18" applyFont="1"/>
    <xf numFmtId="0" fontId="22" fillId="0" borderId="0" xfId="0" applyFont="1"/>
    <xf numFmtId="0" fontId="22" fillId="0" borderId="0" xfId="18" applyFont="1" applyAlignment="1">
      <alignment horizontal="right"/>
    </xf>
    <xf numFmtId="0" fontId="22" fillId="0" borderId="0" xfId="0" applyFont="1" applyAlignment="1">
      <alignment horizontal="left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11" xfId="18" applyFont="1" applyBorder="1" applyAlignment="1">
      <alignment horizontal="center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49" fontId="26" fillId="0" borderId="10" xfId="18" applyNumberFormat="1" applyFont="1" applyBorder="1" applyAlignment="1">
      <alignment horizontal="center" vertical="center" wrapText="1" shrinkToFit="1"/>
    </xf>
    <xf numFmtId="4" fontId="22" fillId="0" borderId="10" xfId="18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 shrinkToFit="1"/>
    </xf>
    <xf numFmtId="49" fontId="26" fillId="15" borderId="10" xfId="18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wrapText="1" shrinkToFi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0" borderId="10" xfId="18" applyNumberFormat="1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left" vertical="center" wrapText="1"/>
    </xf>
    <xf numFmtId="4" fontId="22" fillId="16" borderId="10" xfId="18" applyNumberFormat="1" applyFont="1" applyFill="1" applyBorder="1" applyAlignment="1">
      <alignment horizontal="center" vertical="center" wrapText="1" shrinkToFit="1"/>
    </xf>
    <xf numFmtId="49" fontId="26" fillId="15" borderId="10" xfId="0" applyNumberFormat="1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9" fontId="26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9" fontId="26" fillId="0" borderId="10" xfId="0" applyNumberFormat="1" applyFont="1" applyBorder="1" applyAlignment="1">
      <alignment horizontal="left" vertical="center" wrapText="1"/>
    </xf>
    <xf numFmtId="165" fontId="23" fillId="0" borderId="10" xfId="24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0" fontId="26" fillId="15" borderId="10" xfId="0" applyFont="1" applyFill="1" applyBorder="1" applyAlignment="1">
      <alignment vertical="center" wrapText="1"/>
    </xf>
    <xf numFmtId="0" fontId="23" fillId="0" borderId="0" xfId="18" applyFont="1" applyAlignment="1">
      <alignment horizontal="right"/>
    </xf>
    <xf numFmtId="0" fontId="24" fillId="0" borderId="0" xfId="0" applyFont="1"/>
    <xf numFmtId="4" fontId="22" fillId="16" borderId="10" xfId="18" applyNumberFormat="1" applyFont="1" applyFill="1" applyBorder="1" applyAlignment="1">
      <alignment horizontal="center" vertical="center"/>
    </xf>
    <xf numFmtId="4" fontId="22" fillId="0" borderId="0" xfId="0" applyNumberFormat="1" applyFont="1"/>
    <xf numFmtId="4" fontId="22" fillId="15" borderId="10" xfId="18" applyNumberFormat="1" applyFont="1" applyFill="1" applyBorder="1" applyAlignment="1">
      <alignment horizontal="center" vertical="center" wrapText="1" shrinkToFit="1"/>
    </xf>
    <xf numFmtId="4" fontId="26" fillId="16" borderId="10" xfId="0" applyNumberFormat="1" applyFont="1" applyFill="1" applyBorder="1" applyAlignment="1">
      <alignment horizontal="center" vertical="center" shrinkToFit="1"/>
    </xf>
    <xf numFmtId="4" fontId="27" fillId="0" borderId="10" xfId="0" applyNumberFormat="1" applyFont="1" applyBorder="1" applyAlignment="1">
      <alignment horizontal="center" vertical="center" shrinkToFit="1"/>
    </xf>
    <xf numFmtId="4" fontId="26" fillId="15" borderId="10" xfId="0" applyNumberFormat="1" applyFont="1" applyFill="1" applyBorder="1" applyAlignment="1">
      <alignment horizontal="center" vertical="center" shrinkToFit="1"/>
    </xf>
    <xf numFmtId="49" fontId="22" fillId="16" borderId="10" xfId="0" applyNumberFormat="1" applyFont="1" applyFill="1" applyBorder="1" applyAlignment="1">
      <alignment horizontal="center" vertical="center" shrinkToFit="1"/>
    </xf>
    <xf numFmtId="0" fontId="26" fillId="15" borderId="10" xfId="0" applyFont="1" applyFill="1" applyBorder="1" applyAlignment="1">
      <alignment horizontal="left" vertical="center" wrapText="1"/>
    </xf>
    <xf numFmtId="0" fontId="22" fillId="15" borderId="0" xfId="18" applyFont="1" applyFill="1"/>
    <xf numFmtId="0" fontId="22" fillId="0" borderId="0" xfId="0" applyFont="1" applyAlignment="1">
      <alignment horizontal="center" vertical="center" wrapText="1"/>
    </xf>
    <xf numFmtId="49" fontId="22" fillId="0" borderId="13" xfId="24" applyNumberFormat="1" applyFont="1" applyFill="1" applyBorder="1" applyAlignment="1" applyProtection="1">
      <alignment horizontal="center" vertical="center"/>
    </xf>
    <xf numFmtId="49" fontId="22" fillId="0" borderId="14" xfId="24" applyNumberFormat="1" applyFont="1" applyFill="1" applyBorder="1" applyAlignment="1" applyProtection="1">
      <alignment horizontal="center" vertical="center"/>
    </xf>
    <xf numFmtId="49" fontId="22" fillId="0" borderId="15" xfId="24" applyNumberFormat="1" applyFont="1" applyFill="1" applyBorder="1" applyAlignment="1" applyProtection="1">
      <alignment horizontal="center" vertical="center"/>
    </xf>
    <xf numFmtId="0" fontId="22" fillId="0" borderId="11" xfId="18" applyFont="1" applyBorder="1" applyAlignment="1">
      <alignment horizontal="center" vertical="center" wrapText="1"/>
    </xf>
    <xf numFmtId="0" fontId="22" fillId="0" borderId="16" xfId="18" applyFont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5" fillId="0" borderId="0" xfId="0" applyFont="1"/>
    <xf numFmtId="0" fontId="0" fillId="0" borderId="0" xfId="0"/>
  </cellXfs>
  <cellStyles count="28">
    <cellStyle name="ex69" xfId="26" xr:uid="{00000000-0005-0000-0000-000000000000}"/>
    <cellStyle name="xl31" xfId="27" xr:uid="{00000000-0005-0000-0000-000001000000}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 xr:uid="{00000000-0005-0000-0000-000014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0"/>
  <sheetViews>
    <sheetView showGridLines="0" tabSelected="1" zoomScaleNormal="100" zoomScaleSheetLayoutView="80" workbookViewId="0">
      <selection activeCell="A70" sqref="A70"/>
    </sheetView>
  </sheetViews>
  <sheetFormatPr defaultRowHeight="15.75" outlineLevelRow="5" x14ac:dyDescent="0.25"/>
  <cols>
    <col min="1" max="1" width="42.140625" style="3" customWidth="1"/>
    <col min="2" max="2" width="10.140625" style="3" customWidth="1"/>
    <col min="3" max="3" width="10.28515625" style="3" customWidth="1"/>
    <col min="4" max="4" width="13.28515625" style="3" bestFit="1" customWidth="1"/>
    <col min="5" max="5" width="7.7109375" style="3" customWidth="1"/>
    <col min="6" max="6" width="20.85546875" style="3" customWidth="1"/>
    <col min="7" max="7" width="20.140625" style="3" customWidth="1"/>
    <col min="8" max="8" width="19.5703125" style="3" customWidth="1"/>
    <col min="9" max="16384" width="9.140625" style="3"/>
  </cols>
  <sheetData>
    <row r="2" spans="1:8" x14ac:dyDescent="0.25">
      <c r="A2" s="2"/>
      <c r="D2" s="2"/>
      <c r="F2" s="4"/>
      <c r="G2" s="48"/>
      <c r="H2" s="49"/>
    </row>
    <row r="3" spans="1:8" x14ac:dyDescent="0.25">
      <c r="A3" s="1"/>
      <c r="B3" s="2"/>
      <c r="F3" s="2"/>
      <c r="H3" s="4" t="s">
        <v>347</v>
      </c>
    </row>
    <row r="4" spans="1:8" x14ac:dyDescent="0.25">
      <c r="D4" s="65" t="s">
        <v>331</v>
      </c>
      <c r="E4" s="65"/>
      <c r="F4" s="65"/>
      <c r="G4" s="65"/>
      <c r="H4" s="65"/>
    </row>
    <row r="5" spans="1:8" x14ac:dyDescent="0.25">
      <c r="A5" s="2"/>
      <c r="D5" s="2" t="s">
        <v>309</v>
      </c>
      <c r="F5" s="65" t="s">
        <v>323</v>
      </c>
      <c r="G5" s="67"/>
      <c r="H5" s="67"/>
    </row>
    <row r="6" spans="1:8" x14ac:dyDescent="0.25">
      <c r="A6" s="2"/>
      <c r="D6" s="2"/>
      <c r="F6" s="4"/>
      <c r="G6" s="65"/>
      <c r="H6" s="66"/>
    </row>
    <row r="7" spans="1:8" x14ac:dyDescent="0.25">
      <c r="A7" s="2"/>
      <c r="D7" s="2"/>
      <c r="G7" s="5"/>
      <c r="H7" s="5"/>
    </row>
    <row r="8" spans="1:8" x14ac:dyDescent="0.25">
      <c r="A8" s="2"/>
      <c r="D8" s="2"/>
    </row>
    <row r="9" spans="1:8" ht="48" customHeight="1" x14ac:dyDescent="0.25">
      <c r="A9" s="59" t="s">
        <v>414</v>
      </c>
      <c r="B9" s="59"/>
      <c r="C9" s="59"/>
      <c r="D9" s="59"/>
      <c r="E9" s="59"/>
      <c r="F9" s="59"/>
      <c r="G9" s="59"/>
      <c r="H9" s="59"/>
    </row>
    <row r="10" spans="1:8" ht="19.5" customHeight="1" x14ac:dyDescent="0.25">
      <c r="F10" s="6"/>
      <c r="H10" s="6" t="s">
        <v>163</v>
      </c>
    </row>
    <row r="11" spans="1:8" x14ac:dyDescent="0.25">
      <c r="A11" s="63" t="s">
        <v>53</v>
      </c>
      <c r="B11" s="63" t="s">
        <v>54</v>
      </c>
      <c r="C11" s="63" t="s">
        <v>55</v>
      </c>
      <c r="D11" s="63" t="s">
        <v>0</v>
      </c>
      <c r="E11" s="63" t="s">
        <v>56</v>
      </c>
      <c r="F11" s="60" t="s">
        <v>308</v>
      </c>
      <c r="G11" s="61"/>
      <c r="H11" s="62"/>
    </row>
    <row r="12" spans="1:8" s="9" customFormat="1" x14ac:dyDescent="0.2">
      <c r="A12" s="64"/>
      <c r="B12" s="64"/>
      <c r="C12" s="64"/>
      <c r="D12" s="64"/>
      <c r="E12" s="64"/>
      <c r="F12" s="8" t="s">
        <v>298</v>
      </c>
      <c r="G12" s="7" t="s">
        <v>324</v>
      </c>
      <c r="H12" s="8" t="s">
        <v>415</v>
      </c>
    </row>
    <row r="13" spans="1:8" s="9" customFormat="1" x14ac:dyDescent="0.2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</row>
    <row r="14" spans="1:8" s="2" customFormat="1" ht="19.5" customHeight="1" x14ac:dyDescent="0.25">
      <c r="A14" s="28" t="s">
        <v>1</v>
      </c>
      <c r="B14" s="12" t="s">
        <v>57</v>
      </c>
      <c r="C14" s="12" t="s">
        <v>58</v>
      </c>
      <c r="D14" s="12" t="s">
        <v>59</v>
      </c>
      <c r="E14" s="12" t="s">
        <v>2</v>
      </c>
      <c r="F14" s="13">
        <f>F15+F21+F30+F42+F58+F64+F36+F52</f>
        <v>153785187.62</v>
      </c>
      <c r="G14" s="13">
        <f t="shared" ref="G14:H14" si="0">G15+G21+G30+G42+G58+G64+G36+G52</f>
        <v>141171432</v>
      </c>
      <c r="H14" s="13">
        <f t="shared" si="0"/>
        <v>141200078</v>
      </c>
    </row>
    <row r="15" spans="1:8" s="2" customFormat="1" ht="51" customHeight="1" x14ac:dyDescent="0.25">
      <c r="A15" s="14" t="s">
        <v>3</v>
      </c>
      <c r="B15" s="15" t="s">
        <v>57</v>
      </c>
      <c r="C15" s="15" t="s">
        <v>60</v>
      </c>
      <c r="D15" s="12" t="s">
        <v>59</v>
      </c>
      <c r="E15" s="12" t="s">
        <v>2</v>
      </c>
      <c r="F15" s="16">
        <f t="shared" ref="F15:H18" si="1">F16</f>
        <v>3530460</v>
      </c>
      <c r="G15" s="16">
        <f t="shared" si="1"/>
        <v>3530460</v>
      </c>
      <c r="H15" s="16">
        <f t="shared" si="1"/>
        <v>3530460</v>
      </c>
    </row>
    <row r="16" spans="1:8" s="2" customFormat="1" ht="51" customHeight="1" x14ac:dyDescent="0.25">
      <c r="A16" s="14" t="s">
        <v>4</v>
      </c>
      <c r="B16" s="12" t="s">
        <v>57</v>
      </c>
      <c r="C16" s="12" t="s">
        <v>60</v>
      </c>
      <c r="D16" s="12" t="s">
        <v>61</v>
      </c>
      <c r="E16" s="12" t="s">
        <v>2</v>
      </c>
      <c r="F16" s="17">
        <f t="shared" si="1"/>
        <v>3530460</v>
      </c>
      <c r="G16" s="17">
        <f t="shared" si="1"/>
        <v>3530460</v>
      </c>
      <c r="H16" s="17">
        <f t="shared" si="1"/>
        <v>3530460</v>
      </c>
    </row>
    <row r="17" spans="1:8" s="2" customFormat="1" ht="54" customHeight="1" x14ac:dyDescent="0.25">
      <c r="A17" s="14" t="s">
        <v>62</v>
      </c>
      <c r="B17" s="12" t="s">
        <v>57</v>
      </c>
      <c r="C17" s="12" t="s">
        <v>60</v>
      </c>
      <c r="D17" s="12" t="s">
        <v>63</v>
      </c>
      <c r="E17" s="12" t="s">
        <v>2</v>
      </c>
      <c r="F17" s="17">
        <f t="shared" si="1"/>
        <v>3530460</v>
      </c>
      <c r="G17" s="17">
        <f t="shared" si="1"/>
        <v>3530460</v>
      </c>
      <c r="H17" s="17">
        <f t="shared" si="1"/>
        <v>3530460</v>
      </c>
    </row>
    <row r="18" spans="1:8" s="2" customFormat="1" ht="35.25" customHeight="1" x14ac:dyDescent="0.25">
      <c r="A18" s="11" t="s">
        <v>221</v>
      </c>
      <c r="B18" s="12" t="s">
        <v>57</v>
      </c>
      <c r="C18" s="12" t="s">
        <v>60</v>
      </c>
      <c r="D18" s="12" t="s">
        <v>64</v>
      </c>
      <c r="E18" s="12" t="s">
        <v>2</v>
      </c>
      <c r="F18" s="16">
        <f t="shared" si="1"/>
        <v>3530460</v>
      </c>
      <c r="G18" s="16">
        <f t="shared" si="1"/>
        <v>3530460</v>
      </c>
      <c r="H18" s="16">
        <f t="shared" si="1"/>
        <v>3530460</v>
      </c>
    </row>
    <row r="19" spans="1:8" s="2" customFormat="1" ht="102.75" customHeight="1" x14ac:dyDescent="0.25">
      <c r="A19" s="11" t="s">
        <v>164</v>
      </c>
      <c r="B19" s="12" t="s">
        <v>57</v>
      </c>
      <c r="C19" s="12" t="s">
        <v>60</v>
      </c>
      <c r="D19" s="12" t="s">
        <v>64</v>
      </c>
      <c r="E19" s="12" t="s">
        <v>65</v>
      </c>
      <c r="F19" s="16">
        <f>F20</f>
        <v>3530460</v>
      </c>
      <c r="G19" s="16">
        <f t="shared" ref="G19:H19" si="2">G20</f>
        <v>3530460</v>
      </c>
      <c r="H19" s="16">
        <f t="shared" si="2"/>
        <v>3530460</v>
      </c>
    </row>
    <row r="20" spans="1:8" s="2" customFormat="1" ht="53.25" customHeight="1" x14ac:dyDescent="0.25">
      <c r="A20" s="11" t="s">
        <v>165</v>
      </c>
      <c r="B20" s="12" t="s">
        <v>57</v>
      </c>
      <c r="C20" s="12" t="s">
        <v>60</v>
      </c>
      <c r="D20" s="18" t="s">
        <v>64</v>
      </c>
      <c r="E20" s="12" t="s">
        <v>5</v>
      </c>
      <c r="F20" s="19">
        <v>3530460</v>
      </c>
      <c r="G20" s="19">
        <v>3530460</v>
      </c>
      <c r="H20" s="19">
        <v>3530460</v>
      </c>
    </row>
    <row r="21" spans="1:8" s="2" customFormat="1" ht="85.5" customHeight="1" x14ac:dyDescent="0.25">
      <c r="A21" s="11" t="s">
        <v>66</v>
      </c>
      <c r="B21" s="15" t="s">
        <v>57</v>
      </c>
      <c r="C21" s="15" t="s">
        <v>67</v>
      </c>
      <c r="D21" s="18" t="s">
        <v>59</v>
      </c>
      <c r="E21" s="12" t="s">
        <v>2</v>
      </c>
      <c r="F21" s="20">
        <f t="shared" ref="F21:H22" si="3">F22</f>
        <v>5757370</v>
      </c>
      <c r="G21" s="20">
        <f t="shared" si="3"/>
        <v>5757370</v>
      </c>
      <c r="H21" s="20">
        <f t="shared" si="3"/>
        <v>5757370</v>
      </c>
    </row>
    <row r="22" spans="1:8" s="2" customFormat="1" ht="51" customHeight="1" x14ac:dyDescent="0.25">
      <c r="A22" s="14" t="s">
        <v>4</v>
      </c>
      <c r="B22" s="12" t="s">
        <v>57</v>
      </c>
      <c r="C22" s="12" t="s">
        <v>67</v>
      </c>
      <c r="D22" s="18" t="s">
        <v>61</v>
      </c>
      <c r="E22" s="12" t="s">
        <v>2</v>
      </c>
      <c r="F22" s="17">
        <f t="shared" si="3"/>
        <v>5757370</v>
      </c>
      <c r="G22" s="17">
        <f t="shared" si="3"/>
        <v>5757370</v>
      </c>
      <c r="H22" s="17">
        <f t="shared" si="3"/>
        <v>5757370</v>
      </c>
    </row>
    <row r="23" spans="1:8" s="2" customFormat="1" ht="54.75" customHeight="1" x14ac:dyDescent="0.25">
      <c r="A23" s="14" t="s">
        <v>62</v>
      </c>
      <c r="B23" s="12" t="s">
        <v>57</v>
      </c>
      <c r="C23" s="12" t="s">
        <v>67</v>
      </c>
      <c r="D23" s="18" t="s">
        <v>63</v>
      </c>
      <c r="E23" s="12" t="s">
        <v>2</v>
      </c>
      <c r="F23" s="17">
        <f>F24+F27</f>
        <v>5757370</v>
      </c>
      <c r="G23" s="17">
        <f>G24+G27</f>
        <v>5757370</v>
      </c>
      <c r="H23" s="17">
        <f>H24+H27</f>
        <v>5757370</v>
      </c>
    </row>
    <row r="24" spans="1:8" s="2" customFormat="1" ht="41.25" customHeight="1" x14ac:dyDescent="0.25">
      <c r="A24" s="11" t="s">
        <v>222</v>
      </c>
      <c r="B24" s="12" t="s">
        <v>57</v>
      </c>
      <c r="C24" s="12" t="s">
        <v>67</v>
      </c>
      <c r="D24" s="18" t="s">
        <v>68</v>
      </c>
      <c r="E24" s="21" t="s">
        <v>2</v>
      </c>
      <c r="F24" s="20">
        <f t="shared" ref="F24:H25" si="4">F25</f>
        <v>3248020</v>
      </c>
      <c r="G24" s="20">
        <f t="shared" si="4"/>
        <v>3248020</v>
      </c>
      <c r="H24" s="20">
        <f t="shared" si="4"/>
        <v>3248020</v>
      </c>
    </row>
    <row r="25" spans="1:8" s="2" customFormat="1" ht="99" customHeight="1" outlineLevel="1" x14ac:dyDescent="0.25">
      <c r="A25" s="11" t="s">
        <v>164</v>
      </c>
      <c r="B25" s="12" t="s">
        <v>57</v>
      </c>
      <c r="C25" s="12" t="s">
        <v>67</v>
      </c>
      <c r="D25" s="18" t="s">
        <v>68</v>
      </c>
      <c r="E25" s="21" t="s">
        <v>65</v>
      </c>
      <c r="F25" s="20">
        <f t="shared" si="4"/>
        <v>3248020</v>
      </c>
      <c r="G25" s="20">
        <f t="shared" si="4"/>
        <v>3248020</v>
      </c>
      <c r="H25" s="20">
        <f t="shared" si="4"/>
        <v>3248020</v>
      </c>
    </row>
    <row r="26" spans="1:8" s="2" customFormat="1" ht="53.25" customHeight="1" outlineLevel="2" x14ac:dyDescent="0.25">
      <c r="A26" s="11" t="s">
        <v>165</v>
      </c>
      <c r="B26" s="12" t="s">
        <v>57</v>
      </c>
      <c r="C26" s="12" t="s">
        <v>67</v>
      </c>
      <c r="D26" s="18" t="s">
        <v>68</v>
      </c>
      <c r="E26" s="21" t="s">
        <v>5</v>
      </c>
      <c r="F26" s="22">
        <v>3248020</v>
      </c>
      <c r="G26" s="22">
        <v>3248020</v>
      </c>
      <c r="H26" s="22">
        <v>3248020</v>
      </c>
    </row>
    <row r="27" spans="1:8" s="2" customFormat="1" ht="72.75" customHeight="1" outlineLevel="2" x14ac:dyDescent="0.25">
      <c r="A27" s="11" t="s">
        <v>223</v>
      </c>
      <c r="B27" s="12" t="s">
        <v>57</v>
      </c>
      <c r="C27" s="12" t="s">
        <v>67</v>
      </c>
      <c r="D27" s="18" t="s">
        <v>69</v>
      </c>
      <c r="E27" s="21" t="s">
        <v>2</v>
      </c>
      <c r="F27" s="20">
        <f t="shared" ref="F27:H28" si="5">F28</f>
        <v>2509350</v>
      </c>
      <c r="G27" s="20">
        <f t="shared" si="5"/>
        <v>2509350</v>
      </c>
      <c r="H27" s="20">
        <f t="shared" si="5"/>
        <v>2509350</v>
      </c>
    </row>
    <row r="28" spans="1:8" s="2" customFormat="1" ht="102.75" customHeight="1" outlineLevel="3" x14ac:dyDescent="0.25">
      <c r="A28" s="11" t="s">
        <v>164</v>
      </c>
      <c r="B28" s="12" t="s">
        <v>57</v>
      </c>
      <c r="C28" s="12" t="s">
        <v>67</v>
      </c>
      <c r="D28" s="18" t="s">
        <v>69</v>
      </c>
      <c r="E28" s="21" t="s">
        <v>65</v>
      </c>
      <c r="F28" s="20">
        <f t="shared" si="5"/>
        <v>2509350</v>
      </c>
      <c r="G28" s="20">
        <f t="shared" si="5"/>
        <v>2509350</v>
      </c>
      <c r="H28" s="20">
        <f t="shared" si="5"/>
        <v>2509350</v>
      </c>
    </row>
    <row r="29" spans="1:8" s="2" customFormat="1" ht="48" customHeight="1" outlineLevel="3" x14ac:dyDescent="0.25">
      <c r="A29" s="11" t="s">
        <v>165</v>
      </c>
      <c r="B29" s="12" t="s">
        <v>57</v>
      </c>
      <c r="C29" s="12" t="s">
        <v>67</v>
      </c>
      <c r="D29" s="18" t="s">
        <v>69</v>
      </c>
      <c r="E29" s="21" t="s">
        <v>5</v>
      </c>
      <c r="F29" s="22">
        <v>2509350</v>
      </c>
      <c r="G29" s="22">
        <v>2509350</v>
      </c>
      <c r="H29" s="22">
        <v>2509350</v>
      </c>
    </row>
    <row r="30" spans="1:8" s="2" customFormat="1" ht="96.75" customHeight="1" outlineLevel="3" x14ac:dyDescent="0.25">
      <c r="A30" s="11" t="s">
        <v>7</v>
      </c>
      <c r="B30" s="15" t="s">
        <v>57</v>
      </c>
      <c r="C30" s="15" t="s">
        <v>70</v>
      </c>
      <c r="D30" s="18" t="s">
        <v>59</v>
      </c>
      <c r="E30" s="12" t="s">
        <v>2</v>
      </c>
      <c r="F30" s="20">
        <f t="shared" ref="F30:H34" si="6">F31</f>
        <v>20348720</v>
      </c>
      <c r="G30" s="20">
        <f t="shared" si="6"/>
        <v>20348720</v>
      </c>
      <c r="H30" s="20">
        <f t="shared" si="6"/>
        <v>20348720</v>
      </c>
    </row>
    <row r="31" spans="1:8" s="2" customFormat="1" ht="54" customHeight="1" outlineLevel="3" x14ac:dyDescent="0.25">
      <c r="A31" s="14" t="s">
        <v>4</v>
      </c>
      <c r="B31" s="12" t="s">
        <v>57</v>
      </c>
      <c r="C31" s="12" t="s">
        <v>70</v>
      </c>
      <c r="D31" s="18" t="s">
        <v>61</v>
      </c>
      <c r="E31" s="12" t="s">
        <v>2</v>
      </c>
      <c r="F31" s="17">
        <f t="shared" si="6"/>
        <v>20348720</v>
      </c>
      <c r="G31" s="17">
        <f t="shared" si="6"/>
        <v>20348720</v>
      </c>
      <c r="H31" s="17">
        <f t="shared" si="6"/>
        <v>20348720</v>
      </c>
    </row>
    <row r="32" spans="1:8" s="2" customFormat="1" ht="53.25" customHeight="1" outlineLevel="3" x14ac:dyDescent="0.25">
      <c r="A32" s="14" t="s">
        <v>62</v>
      </c>
      <c r="B32" s="12" t="s">
        <v>57</v>
      </c>
      <c r="C32" s="12" t="s">
        <v>70</v>
      </c>
      <c r="D32" s="18" t="s">
        <v>63</v>
      </c>
      <c r="E32" s="12" t="s">
        <v>2</v>
      </c>
      <c r="F32" s="17">
        <f t="shared" si="6"/>
        <v>20348720</v>
      </c>
      <c r="G32" s="17">
        <f t="shared" si="6"/>
        <v>20348720</v>
      </c>
      <c r="H32" s="17">
        <f t="shared" si="6"/>
        <v>20348720</v>
      </c>
    </row>
    <row r="33" spans="1:8" s="2" customFormat="1" ht="69" customHeight="1" outlineLevel="3" x14ac:dyDescent="0.25">
      <c r="A33" s="11" t="s">
        <v>223</v>
      </c>
      <c r="B33" s="12" t="s">
        <v>57</v>
      </c>
      <c r="C33" s="12" t="s">
        <v>70</v>
      </c>
      <c r="D33" s="18" t="s">
        <v>69</v>
      </c>
      <c r="E33" s="21" t="s">
        <v>2</v>
      </c>
      <c r="F33" s="20">
        <f t="shared" si="6"/>
        <v>20348720</v>
      </c>
      <c r="G33" s="20">
        <f t="shared" si="6"/>
        <v>20348720</v>
      </c>
      <c r="H33" s="20">
        <f t="shared" si="6"/>
        <v>20348720</v>
      </c>
    </row>
    <row r="34" spans="1:8" s="2" customFormat="1" ht="99" customHeight="1" outlineLevel="3" x14ac:dyDescent="0.25">
      <c r="A34" s="11" t="s">
        <v>164</v>
      </c>
      <c r="B34" s="12" t="s">
        <v>57</v>
      </c>
      <c r="C34" s="12" t="s">
        <v>70</v>
      </c>
      <c r="D34" s="18" t="s">
        <v>69</v>
      </c>
      <c r="E34" s="21" t="s">
        <v>65</v>
      </c>
      <c r="F34" s="20">
        <f t="shared" si="6"/>
        <v>20348720</v>
      </c>
      <c r="G34" s="20">
        <f t="shared" si="6"/>
        <v>20348720</v>
      </c>
      <c r="H34" s="20">
        <f t="shared" si="6"/>
        <v>20348720</v>
      </c>
    </row>
    <row r="35" spans="1:8" s="2" customFormat="1" ht="54" customHeight="1" outlineLevel="3" x14ac:dyDescent="0.25">
      <c r="A35" s="11" t="s">
        <v>166</v>
      </c>
      <c r="B35" s="12" t="s">
        <v>57</v>
      </c>
      <c r="C35" s="12" t="s">
        <v>70</v>
      </c>
      <c r="D35" s="18" t="s">
        <v>69</v>
      </c>
      <c r="E35" s="21" t="s">
        <v>5</v>
      </c>
      <c r="F35" s="22">
        <v>20348720</v>
      </c>
      <c r="G35" s="22">
        <v>20348720</v>
      </c>
      <c r="H35" s="22">
        <v>20348720</v>
      </c>
    </row>
    <row r="36" spans="1:8" s="2" customFormat="1" ht="22.5" customHeight="1" outlineLevel="3" x14ac:dyDescent="0.25">
      <c r="A36" s="11" t="s">
        <v>159</v>
      </c>
      <c r="B36" s="15" t="s">
        <v>57</v>
      </c>
      <c r="C36" s="15" t="s">
        <v>71</v>
      </c>
      <c r="D36" s="18" t="s">
        <v>59</v>
      </c>
      <c r="E36" s="12" t="s">
        <v>2</v>
      </c>
      <c r="F36" s="20">
        <f t="shared" ref="F36:H40" si="7">F37</f>
        <v>14983</v>
      </c>
      <c r="G36" s="20">
        <f t="shared" si="7"/>
        <v>185459</v>
      </c>
      <c r="H36" s="20">
        <f t="shared" si="7"/>
        <v>14983</v>
      </c>
    </row>
    <row r="37" spans="1:8" s="2" customFormat="1" ht="53.25" customHeight="1" x14ac:dyDescent="0.25">
      <c r="A37" s="14" t="s">
        <v>4</v>
      </c>
      <c r="B37" s="12" t="s">
        <v>57</v>
      </c>
      <c r="C37" s="12" t="s">
        <v>71</v>
      </c>
      <c r="D37" s="18" t="s">
        <v>61</v>
      </c>
      <c r="E37" s="12" t="s">
        <v>2</v>
      </c>
      <c r="F37" s="20">
        <f t="shared" si="7"/>
        <v>14983</v>
      </c>
      <c r="G37" s="20">
        <f t="shared" si="7"/>
        <v>185459</v>
      </c>
      <c r="H37" s="20">
        <f t="shared" si="7"/>
        <v>14983</v>
      </c>
    </row>
    <row r="38" spans="1:8" s="2" customFormat="1" ht="52.5" customHeight="1" x14ac:dyDescent="0.25">
      <c r="A38" s="14" t="s">
        <v>62</v>
      </c>
      <c r="B38" s="12" t="s">
        <v>57</v>
      </c>
      <c r="C38" s="12" t="s">
        <v>71</v>
      </c>
      <c r="D38" s="18" t="s">
        <v>63</v>
      </c>
      <c r="E38" s="12" t="s">
        <v>2</v>
      </c>
      <c r="F38" s="20">
        <f t="shared" si="7"/>
        <v>14983</v>
      </c>
      <c r="G38" s="20">
        <f t="shared" si="7"/>
        <v>185459</v>
      </c>
      <c r="H38" s="20">
        <f t="shared" si="7"/>
        <v>14983</v>
      </c>
    </row>
    <row r="39" spans="1:8" s="2" customFormat="1" ht="91.5" customHeight="1" x14ac:dyDescent="0.25">
      <c r="A39" s="11" t="s">
        <v>160</v>
      </c>
      <c r="B39" s="12" t="s">
        <v>57</v>
      </c>
      <c r="C39" s="12" t="s">
        <v>71</v>
      </c>
      <c r="D39" s="18" t="s">
        <v>161</v>
      </c>
      <c r="E39" s="21" t="s">
        <v>2</v>
      </c>
      <c r="F39" s="20">
        <f t="shared" si="7"/>
        <v>14983</v>
      </c>
      <c r="G39" s="20">
        <f t="shared" si="7"/>
        <v>185459</v>
      </c>
      <c r="H39" s="20">
        <f t="shared" si="7"/>
        <v>14983</v>
      </c>
    </row>
    <row r="40" spans="1:8" s="2" customFormat="1" ht="33.75" customHeight="1" x14ac:dyDescent="0.25">
      <c r="A40" s="11" t="s">
        <v>224</v>
      </c>
      <c r="B40" s="12" t="s">
        <v>57</v>
      </c>
      <c r="C40" s="12" t="s">
        <v>71</v>
      </c>
      <c r="D40" s="18" t="s">
        <v>161</v>
      </c>
      <c r="E40" s="21" t="s">
        <v>72</v>
      </c>
      <c r="F40" s="20">
        <f t="shared" si="7"/>
        <v>14983</v>
      </c>
      <c r="G40" s="20">
        <f t="shared" si="7"/>
        <v>185459</v>
      </c>
      <c r="H40" s="20">
        <f t="shared" si="7"/>
        <v>14983</v>
      </c>
    </row>
    <row r="41" spans="1:8" s="2" customFormat="1" ht="54.75" customHeight="1" outlineLevel="5" x14ac:dyDescent="0.25">
      <c r="A41" s="11" t="s">
        <v>73</v>
      </c>
      <c r="B41" s="12" t="s">
        <v>57</v>
      </c>
      <c r="C41" s="12" t="s">
        <v>71</v>
      </c>
      <c r="D41" s="18" t="s">
        <v>161</v>
      </c>
      <c r="E41" s="21" t="s">
        <v>6</v>
      </c>
      <c r="F41" s="22">
        <v>14983</v>
      </c>
      <c r="G41" s="22">
        <v>185459</v>
      </c>
      <c r="H41" s="22">
        <v>14983</v>
      </c>
    </row>
    <row r="42" spans="1:8" s="2" customFormat="1" ht="71.25" customHeight="1" outlineLevel="5" x14ac:dyDescent="0.25">
      <c r="A42" s="11" t="s">
        <v>8</v>
      </c>
      <c r="B42" s="12" t="s">
        <v>57</v>
      </c>
      <c r="C42" s="12" t="s">
        <v>74</v>
      </c>
      <c r="D42" s="18" t="s">
        <v>59</v>
      </c>
      <c r="E42" s="12" t="s">
        <v>2</v>
      </c>
      <c r="F42" s="20">
        <f t="shared" ref="F42:H44" si="8">F43</f>
        <v>10440981.619999999</v>
      </c>
      <c r="G42" s="20">
        <f t="shared" si="8"/>
        <v>10419482</v>
      </c>
      <c r="H42" s="20">
        <f t="shared" si="8"/>
        <v>10419482</v>
      </c>
    </row>
    <row r="43" spans="1:8" s="2" customFormat="1" ht="54.75" customHeight="1" outlineLevel="5" x14ac:dyDescent="0.25">
      <c r="A43" s="14" t="s">
        <v>4</v>
      </c>
      <c r="B43" s="12" t="s">
        <v>57</v>
      </c>
      <c r="C43" s="12" t="s">
        <v>74</v>
      </c>
      <c r="D43" s="18" t="s">
        <v>61</v>
      </c>
      <c r="E43" s="12" t="s">
        <v>2</v>
      </c>
      <c r="F43" s="20">
        <f t="shared" si="8"/>
        <v>10440981.619999999</v>
      </c>
      <c r="G43" s="20">
        <f t="shared" si="8"/>
        <v>10419482</v>
      </c>
      <c r="H43" s="20">
        <f t="shared" si="8"/>
        <v>10419482</v>
      </c>
    </row>
    <row r="44" spans="1:8" s="2" customFormat="1" ht="57" customHeight="1" outlineLevel="1" x14ac:dyDescent="0.25">
      <c r="A44" s="14" t="s">
        <v>62</v>
      </c>
      <c r="B44" s="12" t="s">
        <v>57</v>
      </c>
      <c r="C44" s="12" t="s">
        <v>74</v>
      </c>
      <c r="D44" s="18" t="s">
        <v>63</v>
      </c>
      <c r="E44" s="12" t="s">
        <v>2</v>
      </c>
      <c r="F44" s="20">
        <f t="shared" si="8"/>
        <v>10440981.619999999</v>
      </c>
      <c r="G44" s="20">
        <f t="shared" si="8"/>
        <v>10419482</v>
      </c>
      <c r="H44" s="20">
        <f t="shared" si="8"/>
        <v>10419482</v>
      </c>
    </row>
    <row r="45" spans="1:8" s="2" customFormat="1" ht="76.5" customHeight="1" outlineLevel="1" x14ac:dyDescent="0.25">
      <c r="A45" s="11" t="s">
        <v>223</v>
      </c>
      <c r="B45" s="12" t="s">
        <v>57</v>
      </c>
      <c r="C45" s="12" t="s">
        <v>74</v>
      </c>
      <c r="D45" s="18" t="s">
        <v>69</v>
      </c>
      <c r="E45" s="21" t="s">
        <v>2</v>
      </c>
      <c r="F45" s="20">
        <f>F46+F48+F50</f>
        <v>10440981.619999999</v>
      </c>
      <c r="G45" s="20">
        <f>G46+G48+G50</f>
        <v>10419482</v>
      </c>
      <c r="H45" s="20">
        <f>H46+H48+H50</f>
        <v>10419482</v>
      </c>
    </row>
    <row r="46" spans="1:8" s="2" customFormat="1" ht="100.5" customHeight="1" outlineLevel="2" x14ac:dyDescent="0.25">
      <c r="A46" s="11" t="s">
        <v>164</v>
      </c>
      <c r="B46" s="12" t="s">
        <v>57</v>
      </c>
      <c r="C46" s="12" t="s">
        <v>74</v>
      </c>
      <c r="D46" s="18" t="s">
        <v>69</v>
      </c>
      <c r="E46" s="21" t="s">
        <v>65</v>
      </c>
      <c r="F46" s="20">
        <f>F47</f>
        <v>10419482</v>
      </c>
      <c r="G46" s="20">
        <f>G47</f>
        <v>10419482</v>
      </c>
      <c r="H46" s="20">
        <f>H47</f>
        <v>10419482</v>
      </c>
    </row>
    <row r="47" spans="1:8" s="2" customFormat="1" ht="51.75" customHeight="1" outlineLevel="3" x14ac:dyDescent="0.25">
      <c r="A47" s="11" t="s">
        <v>165</v>
      </c>
      <c r="B47" s="12" t="s">
        <v>57</v>
      </c>
      <c r="C47" s="12" t="s">
        <v>74</v>
      </c>
      <c r="D47" s="18" t="s">
        <v>69</v>
      </c>
      <c r="E47" s="21" t="s">
        <v>5</v>
      </c>
      <c r="F47" s="22">
        <v>10419482</v>
      </c>
      <c r="G47" s="22">
        <v>10419482</v>
      </c>
      <c r="H47" s="22">
        <v>10419482</v>
      </c>
    </row>
    <row r="48" spans="1:8" s="2" customFormat="1" ht="47.25" customHeight="1" outlineLevel="3" x14ac:dyDescent="0.25">
      <c r="A48" s="11" t="s">
        <v>224</v>
      </c>
      <c r="B48" s="12" t="s">
        <v>57</v>
      </c>
      <c r="C48" s="12" t="s">
        <v>74</v>
      </c>
      <c r="D48" s="18" t="s">
        <v>69</v>
      </c>
      <c r="E48" s="21" t="s">
        <v>72</v>
      </c>
      <c r="F48" s="20">
        <f>F49</f>
        <v>20000</v>
      </c>
      <c r="G48" s="20">
        <f>G49</f>
        <v>0</v>
      </c>
      <c r="H48" s="20">
        <f>H49</f>
        <v>0</v>
      </c>
    </row>
    <row r="49" spans="1:8" s="2" customFormat="1" ht="54.75" customHeight="1" outlineLevel="3" x14ac:dyDescent="0.25">
      <c r="A49" s="11" t="s">
        <v>73</v>
      </c>
      <c r="B49" s="12" t="s">
        <v>57</v>
      </c>
      <c r="C49" s="12" t="s">
        <v>74</v>
      </c>
      <c r="D49" s="18" t="s">
        <v>69</v>
      </c>
      <c r="E49" s="21" t="s">
        <v>6</v>
      </c>
      <c r="F49" s="22">
        <v>20000</v>
      </c>
      <c r="G49" s="22">
        <v>0</v>
      </c>
      <c r="H49" s="22">
        <v>0</v>
      </c>
    </row>
    <row r="50" spans="1:8" s="2" customFormat="1" ht="32.25" customHeight="1" outlineLevel="5" x14ac:dyDescent="0.25">
      <c r="A50" s="11" t="s">
        <v>75</v>
      </c>
      <c r="B50" s="12" t="s">
        <v>57</v>
      </c>
      <c r="C50" s="12" t="s">
        <v>74</v>
      </c>
      <c r="D50" s="18" t="s">
        <v>69</v>
      </c>
      <c r="E50" s="21" t="s">
        <v>76</v>
      </c>
      <c r="F50" s="20">
        <f>F51</f>
        <v>1499.62</v>
      </c>
      <c r="G50" s="20">
        <f>G51</f>
        <v>0</v>
      </c>
      <c r="H50" s="20">
        <f>H51</f>
        <v>0</v>
      </c>
    </row>
    <row r="51" spans="1:8" s="2" customFormat="1" ht="24.75" customHeight="1" outlineLevel="1" x14ac:dyDescent="0.25">
      <c r="A51" s="11" t="s">
        <v>9</v>
      </c>
      <c r="B51" s="12" t="s">
        <v>57</v>
      </c>
      <c r="C51" s="12" t="s">
        <v>74</v>
      </c>
      <c r="D51" s="18" t="s">
        <v>69</v>
      </c>
      <c r="E51" s="21" t="s">
        <v>10</v>
      </c>
      <c r="F51" s="22">
        <v>1499.62</v>
      </c>
      <c r="G51" s="22">
        <v>0</v>
      </c>
      <c r="H51" s="22">
        <v>0</v>
      </c>
    </row>
    <row r="52" spans="1:8" s="2" customFormat="1" ht="42" customHeight="1" outlineLevel="1" x14ac:dyDescent="0.25">
      <c r="A52" s="11" t="s">
        <v>300</v>
      </c>
      <c r="B52" s="15" t="s">
        <v>57</v>
      </c>
      <c r="C52" s="15" t="s">
        <v>98</v>
      </c>
      <c r="D52" s="18" t="s">
        <v>59</v>
      </c>
      <c r="E52" s="21" t="s">
        <v>2</v>
      </c>
      <c r="F52" s="23">
        <f>F53</f>
        <v>5239000</v>
      </c>
      <c r="G52" s="23">
        <f t="shared" ref="G52:H52" si="9">G53</f>
        <v>0</v>
      </c>
      <c r="H52" s="23">
        <f t="shared" si="9"/>
        <v>0</v>
      </c>
    </row>
    <row r="53" spans="1:8" s="2" customFormat="1" ht="53.25" customHeight="1" outlineLevel="1" x14ac:dyDescent="0.25">
      <c r="A53" s="11" t="s">
        <v>301</v>
      </c>
      <c r="B53" s="12" t="s">
        <v>57</v>
      </c>
      <c r="C53" s="12" t="s">
        <v>98</v>
      </c>
      <c r="D53" s="18" t="s">
        <v>61</v>
      </c>
      <c r="E53" s="21" t="s">
        <v>2</v>
      </c>
      <c r="F53" s="23">
        <f>F54</f>
        <v>5239000</v>
      </c>
      <c r="G53" s="23">
        <f t="shared" ref="G53:H53" si="10">G54</f>
        <v>0</v>
      </c>
      <c r="H53" s="23">
        <f t="shared" si="10"/>
        <v>0</v>
      </c>
    </row>
    <row r="54" spans="1:8" s="2" customFormat="1" ht="51.75" customHeight="1" outlineLevel="1" x14ac:dyDescent="0.25">
      <c r="A54" s="11" t="s">
        <v>302</v>
      </c>
      <c r="B54" s="12" t="s">
        <v>57</v>
      </c>
      <c r="C54" s="12" t="s">
        <v>98</v>
      </c>
      <c r="D54" s="18" t="s">
        <v>63</v>
      </c>
      <c r="E54" s="21" t="s">
        <v>2</v>
      </c>
      <c r="F54" s="23">
        <f>F55</f>
        <v>5239000</v>
      </c>
      <c r="G54" s="23">
        <f t="shared" ref="G54:H54" si="11">G55</f>
        <v>0</v>
      </c>
      <c r="H54" s="23">
        <f t="shared" si="11"/>
        <v>0</v>
      </c>
    </row>
    <row r="55" spans="1:8" s="2" customFormat="1" ht="27" customHeight="1" outlineLevel="1" x14ac:dyDescent="0.25">
      <c r="A55" s="11" t="s">
        <v>303</v>
      </c>
      <c r="B55" s="12" t="s">
        <v>57</v>
      </c>
      <c r="C55" s="12" t="s">
        <v>98</v>
      </c>
      <c r="D55" s="18" t="s">
        <v>320</v>
      </c>
      <c r="E55" s="21" t="s">
        <v>2</v>
      </c>
      <c r="F55" s="23">
        <f>F56</f>
        <v>5239000</v>
      </c>
      <c r="G55" s="23">
        <f t="shared" ref="G55:H55" si="12">G56</f>
        <v>0</v>
      </c>
      <c r="H55" s="23">
        <f t="shared" si="12"/>
        <v>0</v>
      </c>
    </row>
    <row r="56" spans="1:8" s="2" customFormat="1" ht="24" customHeight="1" outlineLevel="1" x14ac:dyDescent="0.25">
      <c r="A56" s="11" t="s">
        <v>304</v>
      </c>
      <c r="B56" s="12" t="s">
        <v>57</v>
      </c>
      <c r="C56" s="12" t="s">
        <v>98</v>
      </c>
      <c r="D56" s="18" t="s">
        <v>320</v>
      </c>
      <c r="E56" s="21" t="s">
        <v>76</v>
      </c>
      <c r="F56" s="23">
        <f>F57</f>
        <v>5239000</v>
      </c>
      <c r="G56" s="23">
        <f t="shared" ref="G56:H56" si="13">G57</f>
        <v>0</v>
      </c>
      <c r="H56" s="23">
        <f t="shared" si="13"/>
        <v>0</v>
      </c>
    </row>
    <row r="57" spans="1:8" s="2" customFormat="1" ht="23.25" customHeight="1" outlineLevel="1" x14ac:dyDescent="0.25">
      <c r="A57" s="11" t="s">
        <v>305</v>
      </c>
      <c r="B57" s="12" t="s">
        <v>57</v>
      </c>
      <c r="C57" s="12" t="s">
        <v>98</v>
      </c>
      <c r="D57" s="18" t="s">
        <v>320</v>
      </c>
      <c r="E57" s="21" t="s">
        <v>306</v>
      </c>
      <c r="F57" s="22">
        <v>5239000</v>
      </c>
      <c r="G57" s="22"/>
      <c r="H57" s="22">
        <v>0</v>
      </c>
    </row>
    <row r="58" spans="1:8" s="2" customFormat="1" ht="23.25" customHeight="1" outlineLevel="1" x14ac:dyDescent="0.25">
      <c r="A58" s="11" t="s">
        <v>11</v>
      </c>
      <c r="B58" s="15" t="s">
        <v>57</v>
      </c>
      <c r="C58" s="15" t="s">
        <v>77</v>
      </c>
      <c r="D58" s="18" t="s">
        <v>59</v>
      </c>
      <c r="E58" s="12" t="s">
        <v>2</v>
      </c>
      <c r="F58" s="20">
        <f t="shared" ref="F58:H62" si="14">F59</f>
        <v>200000</v>
      </c>
      <c r="G58" s="20">
        <f t="shared" si="14"/>
        <v>0</v>
      </c>
      <c r="H58" s="20">
        <f t="shared" si="14"/>
        <v>0</v>
      </c>
    </row>
    <row r="59" spans="1:8" s="2" customFormat="1" ht="48" customHeight="1" outlineLevel="1" x14ac:dyDescent="0.25">
      <c r="A59" s="14" t="s">
        <v>4</v>
      </c>
      <c r="B59" s="12" t="s">
        <v>57</v>
      </c>
      <c r="C59" s="12" t="s">
        <v>77</v>
      </c>
      <c r="D59" s="18" t="s">
        <v>61</v>
      </c>
      <c r="E59" s="24" t="s">
        <v>2</v>
      </c>
      <c r="F59" s="20">
        <f t="shared" si="14"/>
        <v>200000</v>
      </c>
      <c r="G59" s="20">
        <f t="shared" si="14"/>
        <v>0</v>
      </c>
      <c r="H59" s="20">
        <f t="shared" si="14"/>
        <v>0</v>
      </c>
    </row>
    <row r="60" spans="1:8" s="2" customFormat="1" ht="51.75" customHeight="1" outlineLevel="1" x14ac:dyDescent="0.25">
      <c r="A60" s="14" t="s">
        <v>62</v>
      </c>
      <c r="B60" s="12" t="s">
        <v>57</v>
      </c>
      <c r="C60" s="12" t="s">
        <v>77</v>
      </c>
      <c r="D60" s="18" t="s">
        <v>63</v>
      </c>
      <c r="E60" s="12" t="s">
        <v>2</v>
      </c>
      <c r="F60" s="20">
        <f t="shared" si="14"/>
        <v>200000</v>
      </c>
      <c r="G60" s="20">
        <f t="shared" si="14"/>
        <v>0</v>
      </c>
      <c r="H60" s="20">
        <f t="shared" si="14"/>
        <v>0</v>
      </c>
    </row>
    <row r="61" spans="1:8" s="2" customFormat="1" ht="37.5" customHeight="1" outlineLevel="3" x14ac:dyDescent="0.25">
      <c r="A61" s="11" t="s">
        <v>349</v>
      </c>
      <c r="B61" s="12" t="s">
        <v>57</v>
      </c>
      <c r="C61" s="12" t="s">
        <v>77</v>
      </c>
      <c r="D61" s="18" t="s">
        <v>78</v>
      </c>
      <c r="E61" s="21" t="s">
        <v>2</v>
      </c>
      <c r="F61" s="20">
        <f t="shared" si="14"/>
        <v>200000</v>
      </c>
      <c r="G61" s="20">
        <f t="shared" si="14"/>
        <v>0</v>
      </c>
      <c r="H61" s="20">
        <f t="shared" si="14"/>
        <v>0</v>
      </c>
    </row>
    <row r="62" spans="1:8" s="2" customFormat="1" ht="21" customHeight="1" outlineLevel="3" x14ac:dyDescent="0.25">
      <c r="A62" s="14" t="s">
        <v>75</v>
      </c>
      <c r="B62" s="12" t="s">
        <v>57</v>
      </c>
      <c r="C62" s="12" t="s">
        <v>77</v>
      </c>
      <c r="D62" s="18" t="s">
        <v>78</v>
      </c>
      <c r="E62" s="12" t="s">
        <v>76</v>
      </c>
      <c r="F62" s="20">
        <f t="shared" si="14"/>
        <v>200000</v>
      </c>
      <c r="G62" s="20">
        <f t="shared" si="14"/>
        <v>0</v>
      </c>
      <c r="H62" s="20">
        <f t="shared" si="14"/>
        <v>0</v>
      </c>
    </row>
    <row r="63" spans="1:8" s="2" customFormat="1" ht="24" customHeight="1" outlineLevel="3" x14ac:dyDescent="0.25">
      <c r="A63" s="11" t="s">
        <v>12</v>
      </c>
      <c r="B63" s="12" t="s">
        <v>57</v>
      </c>
      <c r="C63" s="12" t="s">
        <v>77</v>
      </c>
      <c r="D63" s="18" t="s">
        <v>78</v>
      </c>
      <c r="E63" s="21" t="s">
        <v>13</v>
      </c>
      <c r="F63" s="22">
        <v>200000</v>
      </c>
      <c r="G63" s="22">
        <v>0</v>
      </c>
      <c r="H63" s="22">
        <v>0</v>
      </c>
    </row>
    <row r="64" spans="1:8" s="2" customFormat="1" ht="22.5" customHeight="1" outlineLevel="3" x14ac:dyDescent="0.25">
      <c r="A64" s="11" t="s">
        <v>14</v>
      </c>
      <c r="B64" s="15" t="s">
        <v>57</v>
      </c>
      <c r="C64" s="15" t="s">
        <v>79</v>
      </c>
      <c r="D64" s="25" t="s">
        <v>59</v>
      </c>
      <c r="E64" s="15" t="s">
        <v>2</v>
      </c>
      <c r="F64" s="20">
        <f>F65+F70+F75+F83+F87+F92</f>
        <v>108253673</v>
      </c>
      <c r="G64" s="20">
        <f t="shared" ref="G64:H64" si="15">G65+G70+G70+G75+G83+G87+G92</f>
        <v>100929941</v>
      </c>
      <c r="H64" s="20">
        <f t="shared" si="15"/>
        <v>101129063</v>
      </c>
    </row>
    <row r="65" spans="1:8" s="2" customFormat="1" ht="69.75" customHeight="1" outlineLevel="1" x14ac:dyDescent="0.25">
      <c r="A65" s="28" t="s">
        <v>408</v>
      </c>
      <c r="B65" s="26" t="s">
        <v>57</v>
      </c>
      <c r="C65" s="15" t="s">
        <v>79</v>
      </c>
      <c r="D65" s="25" t="s">
        <v>284</v>
      </c>
      <c r="E65" s="15" t="s">
        <v>2</v>
      </c>
      <c r="F65" s="27">
        <f>F66</f>
        <v>15000</v>
      </c>
      <c r="G65" s="27">
        <f t="shared" ref="G65:H66" si="16">G66</f>
        <v>0</v>
      </c>
      <c r="H65" s="27">
        <f t="shared" si="16"/>
        <v>0</v>
      </c>
    </row>
    <row r="66" spans="1:8" s="2" customFormat="1" ht="53.25" customHeight="1" outlineLevel="1" x14ac:dyDescent="0.25">
      <c r="A66" s="28" t="s">
        <v>428</v>
      </c>
      <c r="B66" s="26" t="s">
        <v>57</v>
      </c>
      <c r="C66" s="15" t="s">
        <v>79</v>
      </c>
      <c r="D66" s="25" t="s">
        <v>409</v>
      </c>
      <c r="E66" s="15" t="s">
        <v>2</v>
      </c>
      <c r="F66" s="27">
        <f>F67</f>
        <v>15000</v>
      </c>
      <c r="G66" s="27">
        <f t="shared" si="16"/>
        <v>0</v>
      </c>
      <c r="H66" s="27">
        <f t="shared" si="16"/>
        <v>0</v>
      </c>
    </row>
    <row r="67" spans="1:8" s="2" customFormat="1" ht="59.25" customHeight="1" outlineLevel="1" x14ac:dyDescent="0.25">
      <c r="A67" s="28" t="s">
        <v>285</v>
      </c>
      <c r="B67" s="26" t="s">
        <v>57</v>
      </c>
      <c r="C67" s="15" t="s">
        <v>79</v>
      </c>
      <c r="D67" s="25" t="s">
        <v>317</v>
      </c>
      <c r="E67" s="15" t="s">
        <v>2</v>
      </c>
      <c r="F67" s="27">
        <f>F68</f>
        <v>15000</v>
      </c>
      <c r="G67" s="27">
        <f t="shared" ref="G67:H67" si="17">G68</f>
        <v>0</v>
      </c>
      <c r="H67" s="27">
        <f t="shared" si="17"/>
        <v>0</v>
      </c>
    </row>
    <row r="68" spans="1:8" s="2" customFormat="1" ht="54" customHeight="1" outlineLevel="1" x14ac:dyDescent="0.25">
      <c r="A68" s="28" t="s">
        <v>228</v>
      </c>
      <c r="B68" s="26" t="s">
        <v>57</v>
      </c>
      <c r="C68" s="15" t="s">
        <v>79</v>
      </c>
      <c r="D68" s="25" t="s">
        <v>317</v>
      </c>
      <c r="E68" s="15" t="s">
        <v>72</v>
      </c>
      <c r="F68" s="27">
        <f>F69</f>
        <v>15000</v>
      </c>
      <c r="G68" s="27">
        <f>G69</f>
        <v>0</v>
      </c>
      <c r="H68" s="27">
        <f>H69</f>
        <v>0</v>
      </c>
    </row>
    <row r="69" spans="1:8" s="2" customFormat="1" ht="54.75" customHeight="1" outlineLevel="1" x14ac:dyDescent="0.25">
      <c r="A69" s="28" t="s">
        <v>73</v>
      </c>
      <c r="B69" s="26" t="s">
        <v>57</v>
      </c>
      <c r="C69" s="15" t="s">
        <v>79</v>
      </c>
      <c r="D69" s="25" t="s">
        <v>317</v>
      </c>
      <c r="E69" s="15" t="s">
        <v>6</v>
      </c>
      <c r="F69" s="29">
        <v>15000</v>
      </c>
      <c r="G69" s="29">
        <v>0</v>
      </c>
      <c r="H69" s="29">
        <v>0</v>
      </c>
    </row>
    <row r="70" spans="1:8" s="2" customFormat="1" ht="68.25" customHeight="1" outlineLevel="1" x14ac:dyDescent="0.25">
      <c r="A70" s="28" t="s">
        <v>371</v>
      </c>
      <c r="B70" s="26" t="s">
        <v>57</v>
      </c>
      <c r="C70" s="15" t="s">
        <v>79</v>
      </c>
      <c r="D70" s="25" t="s">
        <v>372</v>
      </c>
      <c r="E70" s="15" t="s">
        <v>2</v>
      </c>
      <c r="F70" s="52">
        <f>F71</f>
        <v>5000</v>
      </c>
      <c r="G70" s="52">
        <f t="shared" ref="G70:H73" si="18">G71</f>
        <v>0</v>
      </c>
      <c r="H70" s="52">
        <f t="shared" si="18"/>
        <v>0</v>
      </c>
    </row>
    <row r="71" spans="1:8" s="2" customFormat="1" ht="69.75" customHeight="1" outlineLevel="1" x14ac:dyDescent="0.25">
      <c r="A71" s="28" t="s">
        <v>373</v>
      </c>
      <c r="B71" s="26" t="s">
        <v>57</v>
      </c>
      <c r="C71" s="15" t="s">
        <v>79</v>
      </c>
      <c r="D71" s="25" t="s">
        <v>374</v>
      </c>
      <c r="E71" s="15" t="s">
        <v>2</v>
      </c>
      <c r="F71" s="52">
        <f>F72</f>
        <v>5000</v>
      </c>
      <c r="G71" s="52">
        <f t="shared" si="18"/>
        <v>0</v>
      </c>
      <c r="H71" s="52">
        <f t="shared" si="18"/>
        <v>0</v>
      </c>
    </row>
    <row r="72" spans="1:8" s="2" customFormat="1" ht="54.75" customHeight="1" outlineLevel="1" x14ac:dyDescent="0.25">
      <c r="A72" s="28" t="s">
        <v>375</v>
      </c>
      <c r="B72" s="26" t="s">
        <v>57</v>
      </c>
      <c r="C72" s="15" t="s">
        <v>79</v>
      </c>
      <c r="D72" s="25" t="s">
        <v>376</v>
      </c>
      <c r="E72" s="15" t="s">
        <v>2</v>
      </c>
      <c r="F72" s="52">
        <f>F73</f>
        <v>5000</v>
      </c>
      <c r="G72" s="52">
        <f t="shared" si="18"/>
        <v>0</v>
      </c>
      <c r="H72" s="52">
        <f t="shared" si="18"/>
        <v>0</v>
      </c>
    </row>
    <row r="73" spans="1:8" s="2" customFormat="1" ht="62.25" customHeight="1" outlineLevel="1" x14ac:dyDescent="0.25">
      <c r="A73" s="28" t="s">
        <v>228</v>
      </c>
      <c r="B73" s="26" t="s">
        <v>57</v>
      </c>
      <c r="C73" s="15" t="s">
        <v>79</v>
      </c>
      <c r="D73" s="25" t="s">
        <v>376</v>
      </c>
      <c r="E73" s="15" t="s">
        <v>72</v>
      </c>
      <c r="F73" s="52">
        <f>F74</f>
        <v>5000</v>
      </c>
      <c r="G73" s="52">
        <f t="shared" si="18"/>
        <v>0</v>
      </c>
      <c r="H73" s="52">
        <f t="shared" si="18"/>
        <v>0</v>
      </c>
    </row>
    <row r="74" spans="1:8" s="2" customFormat="1" ht="62.25" customHeight="1" outlineLevel="1" x14ac:dyDescent="0.25">
      <c r="A74" s="28" t="s">
        <v>73</v>
      </c>
      <c r="B74" s="26" t="s">
        <v>57</v>
      </c>
      <c r="C74" s="15" t="s">
        <v>79</v>
      </c>
      <c r="D74" s="25" t="s">
        <v>376</v>
      </c>
      <c r="E74" s="15" t="s">
        <v>6</v>
      </c>
      <c r="F74" s="29">
        <v>5000</v>
      </c>
      <c r="G74" s="29">
        <v>0</v>
      </c>
      <c r="H74" s="29">
        <v>0</v>
      </c>
    </row>
    <row r="75" spans="1:8" s="2" customFormat="1" ht="54.75" customHeight="1" outlineLevel="3" x14ac:dyDescent="0.25">
      <c r="A75" s="31" t="s">
        <v>194</v>
      </c>
      <c r="B75" s="12" t="s">
        <v>57</v>
      </c>
      <c r="C75" s="12" t="s">
        <v>79</v>
      </c>
      <c r="D75" s="18" t="s">
        <v>136</v>
      </c>
      <c r="E75" s="12" t="s">
        <v>2</v>
      </c>
      <c r="F75" s="20">
        <f>F76</f>
        <v>710000</v>
      </c>
      <c r="G75" s="20">
        <f>G76</f>
        <v>650000</v>
      </c>
      <c r="H75" s="20">
        <f>H76</f>
        <v>650000</v>
      </c>
    </row>
    <row r="76" spans="1:8" s="2" customFormat="1" ht="72" customHeight="1" outlineLevel="3" x14ac:dyDescent="0.25">
      <c r="A76" s="31" t="s">
        <v>195</v>
      </c>
      <c r="B76" s="12" t="s">
        <v>57</v>
      </c>
      <c r="C76" s="12" t="s">
        <v>79</v>
      </c>
      <c r="D76" s="18" t="s">
        <v>137</v>
      </c>
      <c r="E76" s="12" t="s">
        <v>2</v>
      </c>
      <c r="F76" s="20">
        <f>F80+F77</f>
        <v>710000</v>
      </c>
      <c r="G76" s="20">
        <f t="shared" ref="G76:H76" si="19">G80+G77</f>
        <v>650000</v>
      </c>
      <c r="H76" s="20">
        <f t="shared" si="19"/>
        <v>650000</v>
      </c>
    </row>
    <row r="77" spans="1:8" s="2" customFormat="1" ht="54.75" customHeight="1" outlineLevel="3" x14ac:dyDescent="0.25">
      <c r="A77" s="31" t="s">
        <v>229</v>
      </c>
      <c r="B77" s="12" t="s">
        <v>57</v>
      </c>
      <c r="C77" s="12" t="s">
        <v>79</v>
      </c>
      <c r="D77" s="18" t="s">
        <v>230</v>
      </c>
      <c r="E77" s="12" t="s">
        <v>2</v>
      </c>
      <c r="F77" s="20">
        <f t="shared" ref="F77:H78" si="20">F78</f>
        <v>60000</v>
      </c>
      <c r="G77" s="20">
        <f t="shared" si="20"/>
        <v>0</v>
      </c>
      <c r="H77" s="20">
        <f t="shared" si="20"/>
        <v>0</v>
      </c>
    </row>
    <row r="78" spans="1:8" s="2" customFormat="1" ht="53.25" customHeight="1" outlineLevel="3" x14ac:dyDescent="0.25">
      <c r="A78" s="11" t="s">
        <v>228</v>
      </c>
      <c r="B78" s="12" t="s">
        <v>57</v>
      </c>
      <c r="C78" s="12" t="s">
        <v>79</v>
      </c>
      <c r="D78" s="18" t="s">
        <v>230</v>
      </c>
      <c r="E78" s="12" t="s">
        <v>72</v>
      </c>
      <c r="F78" s="20">
        <f t="shared" si="20"/>
        <v>60000</v>
      </c>
      <c r="G78" s="20">
        <f t="shared" si="20"/>
        <v>0</v>
      </c>
      <c r="H78" s="20">
        <f t="shared" si="20"/>
        <v>0</v>
      </c>
    </row>
    <row r="79" spans="1:8" s="2" customFormat="1" ht="53.25" customHeight="1" outlineLevel="3" x14ac:dyDescent="0.25">
      <c r="A79" s="31" t="s">
        <v>73</v>
      </c>
      <c r="B79" s="12" t="s">
        <v>57</v>
      </c>
      <c r="C79" s="12" t="s">
        <v>79</v>
      </c>
      <c r="D79" s="18" t="s">
        <v>230</v>
      </c>
      <c r="E79" s="12" t="s">
        <v>6</v>
      </c>
      <c r="F79" s="22">
        <v>60000</v>
      </c>
      <c r="G79" s="22">
        <v>0</v>
      </c>
      <c r="H79" s="22">
        <v>0</v>
      </c>
    </row>
    <row r="80" spans="1:8" s="2" customFormat="1" ht="37.5" customHeight="1" outlineLevel="3" x14ac:dyDescent="0.25">
      <c r="A80" s="31" t="s">
        <v>207</v>
      </c>
      <c r="B80" s="12" t="s">
        <v>57</v>
      </c>
      <c r="C80" s="12" t="s">
        <v>79</v>
      </c>
      <c r="D80" s="18" t="s">
        <v>208</v>
      </c>
      <c r="E80" s="12" t="s">
        <v>2</v>
      </c>
      <c r="F80" s="20">
        <f>F81</f>
        <v>650000</v>
      </c>
      <c r="G80" s="20">
        <f t="shared" ref="G80:H80" si="21">G81</f>
        <v>650000</v>
      </c>
      <c r="H80" s="20">
        <f t="shared" si="21"/>
        <v>650000</v>
      </c>
    </row>
    <row r="81" spans="1:8" s="2" customFormat="1" ht="53.25" customHeight="1" outlineLevel="3" x14ac:dyDescent="0.25">
      <c r="A81" s="31" t="s">
        <v>224</v>
      </c>
      <c r="B81" s="12" t="s">
        <v>57</v>
      </c>
      <c r="C81" s="12" t="s">
        <v>79</v>
      </c>
      <c r="D81" s="18" t="s">
        <v>208</v>
      </c>
      <c r="E81" s="12" t="s">
        <v>72</v>
      </c>
      <c r="F81" s="20">
        <f t="shared" ref="F81:H81" si="22">F82</f>
        <v>650000</v>
      </c>
      <c r="G81" s="20">
        <f t="shared" si="22"/>
        <v>650000</v>
      </c>
      <c r="H81" s="20">
        <f t="shared" si="22"/>
        <v>650000</v>
      </c>
    </row>
    <row r="82" spans="1:8" s="2" customFormat="1" ht="54" customHeight="1" outlineLevel="3" x14ac:dyDescent="0.25">
      <c r="A82" s="31" t="s">
        <v>73</v>
      </c>
      <c r="B82" s="12" t="s">
        <v>57</v>
      </c>
      <c r="C82" s="12" t="s">
        <v>79</v>
      </c>
      <c r="D82" s="18" t="s">
        <v>208</v>
      </c>
      <c r="E82" s="12" t="s">
        <v>6</v>
      </c>
      <c r="F82" s="22">
        <v>650000</v>
      </c>
      <c r="G82" s="22">
        <v>650000</v>
      </c>
      <c r="H82" s="22">
        <v>650000</v>
      </c>
    </row>
    <row r="83" spans="1:8" s="2" customFormat="1" ht="72" customHeight="1" outlineLevel="3" x14ac:dyDescent="0.25">
      <c r="A83" s="32" t="s">
        <v>310</v>
      </c>
      <c r="B83" s="12" t="s">
        <v>57</v>
      </c>
      <c r="C83" s="12" t="s">
        <v>79</v>
      </c>
      <c r="D83" s="18" t="s">
        <v>312</v>
      </c>
      <c r="E83" s="12" t="s">
        <v>2</v>
      </c>
      <c r="F83" s="23">
        <f>F84</f>
        <v>50000</v>
      </c>
      <c r="G83" s="23">
        <f t="shared" ref="G83:H83" si="23">G84</f>
        <v>0</v>
      </c>
      <c r="H83" s="23">
        <f t="shared" si="23"/>
        <v>0</v>
      </c>
    </row>
    <row r="84" spans="1:8" s="2" customFormat="1" ht="48.75" customHeight="1" outlineLevel="3" x14ac:dyDescent="0.25">
      <c r="A84" s="33" t="s">
        <v>311</v>
      </c>
      <c r="B84" s="12" t="s">
        <v>57</v>
      </c>
      <c r="C84" s="12" t="s">
        <v>79</v>
      </c>
      <c r="D84" s="18" t="s">
        <v>313</v>
      </c>
      <c r="E84" s="12" t="s">
        <v>2</v>
      </c>
      <c r="F84" s="23">
        <f>F85</f>
        <v>50000</v>
      </c>
      <c r="G84" s="23">
        <f t="shared" ref="G84:H84" si="24">G85</f>
        <v>0</v>
      </c>
      <c r="H84" s="23">
        <f t="shared" si="24"/>
        <v>0</v>
      </c>
    </row>
    <row r="85" spans="1:8" s="2" customFormat="1" ht="36.75" customHeight="1" outlineLevel="3" x14ac:dyDescent="0.25">
      <c r="A85" s="33" t="s">
        <v>261</v>
      </c>
      <c r="B85" s="12" t="s">
        <v>57</v>
      </c>
      <c r="C85" s="12" t="s">
        <v>79</v>
      </c>
      <c r="D85" s="18" t="s">
        <v>313</v>
      </c>
      <c r="E85" s="12" t="s">
        <v>72</v>
      </c>
      <c r="F85" s="23">
        <f>F86</f>
        <v>50000</v>
      </c>
      <c r="G85" s="23">
        <f t="shared" ref="G85:H85" si="25">G86</f>
        <v>0</v>
      </c>
      <c r="H85" s="23">
        <f t="shared" si="25"/>
        <v>0</v>
      </c>
    </row>
    <row r="86" spans="1:8" s="2" customFormat="1" ht="51.75" customHeight="1" outlineLevel="3" x14ac:dyDescent="0.25">
      <c r="A86" s="33" t="s">
        <v>73</v>
      </c>
      <c r="B86" s="12" t="s">
        <v>57</v>
      </c>
      <c r="C86" s="12" t="s">
        <v>79</v>
      </c>
      <c r="D86" s="18" t="s">
        <v>313</v>
      </c>
      <c r="E86" s="12" t="s">
        <v>6</v>
      </c>
      <c r="F86" s="22">
        <v>50000</v>
      </c>
      <c r="G86" s="22">
        <v>0</v>
      </c>
      <c r="H86" s="22">
        <v>0</v>
      </c>
    </row>
    <row r="87" spans="1:8" s="2" customFormat="1" ht="54" customHeight="1" outlineLevel="3" x14ac:dyDescent="0.25">
      <c r="A87" s="34" t="s">
        <v>289</v>
      </c>
      <c r="B87" s="15" t="s">
        <v>57</v>
      </c>
      <c r="C87" s="15" t="s">
        <v>79</v>
      </c>
      <c r="D87" s="25" t="s">
        <v>290</v>
      </c>
      <c r="E87" s="15" t="s">
        <v>2</v>
      </c>
      <c r="F87" s="20">
        <f t="shared" ref="F87:H90" si="26">F88</f>
        <v>10000</v>
      </c>
      <c r="G87" s="20">
        <f t="shared" si="26"/>
        <v>0</v>
      </c>
      <c r="H87" s="20">
        <f t="shared" si="26"/>
        <v>0</v>
      </c>
    </row>
    <row r="88" spans="1:8" s="2" customFormat="1" ht="87" customHeight="1" outlineLevel="3" x14ac:dyDescent="0.25">
      <c r="A88" s="34" t="s">
        <v>291</v>
      </c>
      <c r="B88" s="15" t="s">
        <v>57</v>
      </c>
      <c r="C88" s="15" t="s">
        <v>79</v>
      </c>
      <c r="D88" s="25" t="s">
        <v>292</v>
      </c>
      <c r="E88" s="15" t="s">
        <v>2</v>
      </c>
      <c r="F88" s="20">
        <f t="shared" si="26"/>
        <v>10000</v>
      </c>
      <c r="G88" s="20">
        <f t="shared" si="26"/>
        <v>0</v>
      </c>
      <c r="H88" s="20">
        <f t="shared" si="26"/>
        <v>0</v>
      </c>
    </row>
    <row r="89" spans="1:8" s="2" customFormat="1" ht="39" customHeight="1" outlineLevel="3" x14ac:dyDescent="0.25">
      <c r="A89" s="34" t="s">
        <v>293</v>
      </c>
      <c r="B89" s="15" t="s">
        <v>57</v>
      </c>
      <c r="C89" s="15" t="s">
        <v>79</v>
      </c>
      <c r="D89" s="25" t="s">
        <v>294</v>
      </c>
      <c r="E89" s="15" t="s">
        <v>2</v>
      </c>
      <c r="F89" s="20">
        <f t="shared" si="26"/>
        <v>10000</v>
      </c>
      <c r="G89" s="20">
        <f t="shared" si="26"/>
        <v>0</v>
      </c>
      <c r="H89" s="20">
        <f t="shared" si="26"/>
        <v>0</v>
      </c>
    </row>
    <row r="90" spans="1:8" s="2" customFormat="1" ht="59.25" customHeight="1" outlineLevel="3" x14ac:dyDescent="0.25">
      <c r="A90" s="34" t="s">
        <v>228</v>
      </c>
      <c r="B90" s="15" t="s">
        <v>57</v>
      </c>
      <c r="C90" s="15" t="s">
        <v>79</v>
      </c>
      <c r="D90" s="25" t="s">
        <v>294</v>
      </c>
      <c r="E90" s="15" t="s">
        <v>72</v>
      </c>
      <c r="F90" s="20">
        <f t="shared" si="26"/>
        <v>10000</v>
      </c>
      <c r="G90" s="20">
        <f t="shared" si="26"/>
        <v>0</v>
      </c>
      <c r="H90" s="20">
        <f t="shared" si="26"/>
        <v>0</v>
      </c>
    </row>
    <row r="91" spans="1:8" s="2" customFormat="1" ht="54.75" customHeight="1" outlineLevel="3" x14ac:dyDescent="0.25">
      <c r="A91" s="34" t="s">
        <v>73</v>
      </c>
      <c r="B91" s="15" t="s">
        <v>57</v>
      </c>
      <c r="C91" s="15" t="s">
        <v>79</v>
      </c>
      <c r="D91" s="25" t="s">
        <v>294</v>
      </c>
      <c r="E91" s="15" t="s">
        <v>6</v>
      </c>
      <c r="F91" s="22">
        <v>10000</v>
      </c>
      <c r="G91" s="22">
        <v>0</v>
      </c>
      <c r="H91" s="22">
        <v>0</v>
      </c>
    </row>
    <row r="92" spans="1:8" s="2" customFormat="1" ht="44.25" customHeight="1" outlineLevel="2" x14ac:dyDescent="0.25">
      <c r="A92" s="14" t="s">
        <v>4</v>
      </c>
      <c r="B92" s="12" t="s">
        <v>57</v>
      </c>
      <c r="C92" s="12" t="s">
        <v>79</v>
      </c>
      <c r="D92" s="18" t="s">
        <v>61</v>
      </c>
      <c r="E92" s="12" t="s">
        <v>2</v>
      </c>
      <c r="F92" s="20">
        <f>F93</f>
        <v>107463673</v>
      </c>
      <c r="G92" s="20">
        <f>G93</f>
        <v>100279941</v>
      </c>
      <c r="H92" s="20">
        <f>H93</f>
        <v>100479063</v>
      </c>
    </row>
    <row r="93" spans="1:8" s="2" customFormat="1" ht="53.25" customHeight="1" outlineLevel="2" x14ac:dyDescent="0.25">
      <c r="A93" s="14" t="s">
        <v>62</v>
      </c>
      <c r="B93" s="12" t="s">
        <v>57</v>
      </c>
      <c r="C93" s="12" t="s">
        <v>79</v>
      </c>
      <c r="D93" s="18" t="s">
        <v>63</v>
      </c>
      <c r="E93" s="12" t="s">
        <v>2</v>
      </c>
      <c r="F93" s="20">
        <f>F94+F102+F105+F117+F122+F99+F112+F127</f>
        <v>107463673</v>
      </c>
      <c r="G93" s="20">
        <f>G94+G102+G105+G117+G122+G99+G112+G127</f>
        <v>100279941</v>
      </c>
      <c r="H93" s="20">
        <f>H94+H102+H105+H117+H122+H99+H112+H127</f>
        <v>100479063</v>
      </c>
    </row>
    <row r="94" spans="1:8" s="2" customFormat="1" ht="73.5" customHeight="1" outlineLevel="2" x14ac:dyDescent="0.25">
      <c r="A94" s="11" t="s">
        <v>223</v>
      </c>
      <c r="B94" s="12" t="s">
        <v>57</v>
      </c>
      <c r="C94" s="12" t="s">
        <v>79</v>
      </c>
      <c r="D94" s="18" t="s">
        <v>69</v>
      </c>
      <c r="E94" s="21" t="s">
        <v>2</v>
      </c>
      <c r="F94" s="20">
        <f>F95+F97</f>
        <v>50953000</v>
      </c>
      <c r="G94" s="20">
        <f>G95+G97</f>
        <v>50648000</v>
      </c>
      <c r="H94" s="20">
        <f>H95+H97</f>
        <v>50648000</v>
      </c>
    </row>
    <row r="95" spans="1:8" s="2" customFormat="1" ht="106.5" customHeight="1" outlineLevel="2" x14ac:dyDescent="0.25">
      <c r="A95" s="11" t="s">
        <v>164</v>
      </c>
      <c r="B95" s="12" t="s">
        <v>57</v>
      </c>
      <c r="C95" s="12" t="s">
        <v>79</v>
      </c>
      <c r="D95" s="18" t="s">
        <v>69</v>
      </c>
      <c r="E95" s="21" t="s">
        <v>65</v>
      </c>
      <c r="F95" s="20">
        <f>F96</f>
        <v>50792000</v>
      </c>
      <c r="G95" s="20">
        <f>G96</f>
        <v>50648000</v>
      </c>
      <c r="H95" s="20">
        <f>H96</f>
        <v>50648000</v>
      </c>
    </row>
    <row r="96" spans="1:8" s="2" customFormat="1" ht="53.25" customHeight="1" outlineLevel="2" x14ac:dyDescent="0.25">
      <c r="A96" s="11" t="s">
        <v>165</v>
      </c>
      <c r="B96" s="12" t="s">
        <v>57</v>
      </c>
      <c r="C96" s="12" t="s">
        <v>79</v>
      </c>
      <c r="D96" s="18" t="s">
        <v>69</v>
      </c>
      <c r="E96" s="21" t="s">
        <v>5</v>
      </c>
      <c r="F96" s="22">
        <v>50792000</v>
      </c>
      <c r="G96" s="22">
        <v>50648000</v>
      </c>
      <c r="H96" s="22">
        <v>50648000</v>
      </c>
    </row>
    <row r="97" spans="1:8" s="2" customFormat="1" ht="26.25" customHeight="1" outlineLevel="1" x14ac:dyDescent="0.25">
      <c r="A97" s="14" t="s">
        <v>75</v>
      </c>
      <c r="B97" s="12" t="s">
        <v>57</v>
      </c>
      <c r="C97" s="12" t="s">
        <v>79</v>
      </c>
      <c r="D97" s="18" t="s">
        <v>69</v>
      </c>
      <c r="E97" s="12" t="s">
        <v>76</v>
      </c>
      <c r="F97" s="20">
        <f>F98</f>
        <v>161000</v>
      </c>
      <c r="G97" s="20">
        <f>G98</f>
        <v>0</v>
      </c>
      <c r="H97" s="20">
        <f>H98</f>
        <v>0</v>
      </c>
    </row>
    <row r="98" spans="1:8" s="2" customFormat="1" ht="31.5" customHeight="1" outlineLevel="1" x14ac:dyDescent="0.25">
      <c r="A98" s="11" t="s">
        <v>9</v>
      </c>
      <c r="B98" s="12" t="s">
        <v>57</v>
      </c>
      <c r="C98" s="12" t="s">
        <v>79</v>
      </c>
      <c r="D98" s="18" t="s">
        <v>69</v>
      </c>
      <c r="E98" s="12" t="s">
        <v>10</v>
      </c>
      <c r="F98" s="22">
        <v>161000</v>
      </c>
      <c r="G98" s="22">
        <v>0</v>
      </c>
      <c r="H98" s="22">
        <v>0</v>
      </c>
    </row>
    <row r="99" spans="1:8" s="2" customFormat="1" ht="106.5" customHeight="1" outlineLevel="1" x14ac:dyDescent="0.25">
      <c r="A99" s="11" t="s">
        <v>226</v>
      </c>
      <c r="B99" s="12" t="s">
        <v>57</v>
      </c>
      <c r="C99" s="12" t="s">
        <v>79</v>
      </c>
      <c r="D99" s="18" t="s">
        <v>227</v>
      </c>
      <c r="E99" s="12" t="s">
        <v>2</v>
      </c>
      <c r="F99" s="20">
        <f>F100</f>
        <v>3384170</v>
      </c>
      <c r="G99" s="20">
        <f t="shared" ref="G99:H99" si="27">G100</f>
        <v>3384170</v>
      </c>
      <c r="H99" s="20">
        <f t="shared" si="27"/>
        <v>3384170</v>
      </c>
    </row>
    <row r="100" spans="1:8" s="2" customFormat="1" ht="106.5" customHeight="1" outlineLevel="1" x14ac:dyDescent="0.25">
      <c r="A100" s="11" t="s">
        <v>164</v>
      </c>
      <c r="B100" s="12" t="s">
        <v>57</v>
      </c>
      <c r="C100" s="12" t="s">
        <v>79</v>
      </c>
      <c r="D100" s="18" t="s">
        <v>227</v>
      </c>
      <c r="E100" s="12" t="s">
        <v>65</v>
      </c>
      <c r="F100" s="20">
        <f>F101</f>
        <v>3384170</v>
      </c>
      <c r="G100" s="20">
        <f t="shared" ref="G100:H100" si="28">G101</f>
        <v>3384170</v>
      </c>
      <c r="H100" s="20">
        <f t="shared" si="28"/>
        <v>3384170</v>
      </c>
    </row>
    <row r="101" spans="1:8" s="2" customFormat="1" ht="52.5" customHeight="1" outlineLevel="1" x14ac:dyDescent="0.25">
      <c r="A101" s="11" t="s">
        <v>165</v>
      </c>
      <c r="B101" s="12" t="s">
        <v>57</v>
      </c>
      <c r="C101" s="12" t="s">
        <v>79</v>
      </c>
      <c r="D101" s="18" t="s">
        <v>227</v>
      </c>
      <c r="E101" s="12" t="s">
        <v>5</v>
      </c>
      <c r="F101" s="22">
        <v>3384170</v>
      </c>
      <c r="G101" s="22">
        <v>3384170</v>
      </c>
      <c r="H101" s="22">
        <v>3384170</v>
      </c>
    </row>
    <row r="102" spans="1:8" s="2" customFormat="1" ht="42.75" customHeight="1" outlineLevel="1" x14ac:dyDescent="0.25">
      <c r="A102" s="11" t="s">
        <v>18</v>
      </c>
      <c r="B102" s="12" t="s">
        <v>57</v>
      </c>
      <c r="C102" s="12" t="s">
        <v>79</v>
      </c>
      <c r="D102" s="18" t="s">
        <v>86</v>
      </c>
      <c r="E102" s="12" t="s">
        <v>2</v>
      </c>
      <c r="F102" s="20">
        <f>F103</f>
        <v>1512732</v>
      </c>
      <c r="G102" s="20">
        <f t="shared" ref="G102:H102" si="29">G103</f>
        <v>1512732</v>
      </c>
      <c r="H102" s="20">
        <f t="shared" si="29"/>
        <v>1512732</v>
      </c>
    </row>
    <row r="103" spans="1:8" s="2" customFormat="1" ht="102.75" customHeight="1" outlineLevel="1" x14ac:dyDescent="0.25">
      <c r="A103" s="11" t="s">
        <v>164</v>
      </c>
      <c r="B103" s="12" t="s">
        <v>57</v>
      </c>
      <c r="C103" s="12" t="s">
        <v>79</v>
      </c>
      <c r="D103" s="18" t="s">
        <v>86</v>
      </c>
      <c r="E103" s="12" t="s">
        <v>65</v>
      </c>
      <c r="F103" s="20">
        <f>F104</f>
        <v>1512732</v>
      </c>
      <c r="G103" s="20">
        <f t="shared" ref="G103:H103" si="30">G104</f>
        <v>1512732</v>
      </c>
      <c r="H103" s="20">
        <f t="shared" si="30"/>
        <v>1512732</v>
      </c>
    </row>
    <row r="104" spans="1:8" s="2" customFormat="1" ht="47.25" outlineLevel="1" x14ac:dyDescent="0.25">
      <c r="A104" s="11" t="s">
        <v>165</v>
      </c>
      <c r="B104" s="12" t="s">
        <v>57</v>
      </c>
      <c r="C104" s="12" t="s">
        <v>79</v>
      </c>
      <c r="D104" s="18" t="s">
        <v>86</v>
      </c>
      <c r="E104" s="12" t="s">
        <v>5</v>
      </c>
      <c r="F104" s="22">
        <v>1512732</v>
      </c>
      <c r="G104" s="22">
        <v>1512732</v>
      </c>
      <c r="H104" s="22">
        <v>1512732</v>
      </c>
    </row>
    <row r="105" spans="1:8" s="2" customFormat="1" ht="85.5" customHeight="1" outlineLevel="4" x14ac:dyDescent="0.25">
      <c r="A105" s="11" t="s">
        <v>314</v>
      </c>
      <c r="B105" s="12" t="s">
        <v>57</v>
      </c>
      <c r="C105" s="12" t="s">
        <v>79</v>
      </c>
      <c r="D105" s="18" t="s">
        <v>85</v>
      </c>
      <c r="E105" s="21" t="s">
        <v>2</v>
      </c>
      <c r="F105" s="20">
        <f>F106+F108+F110</f>
        <v>46718219</v>
      </c>
      <c r="G105" s="20">
        <f>G106+G108+G110</f>
        <v>39648025</v>
      </c>
      <c r="H105" s="20">
        <f>H106+H108+H110</f>
        <v>39648025</v>
      </c>
    </row>
    <row r="106" spans="1:8" s="2" customFormat="1" ht="108.75" customHeight="1" outlineLevel="4" x14ac:dyDescent="0.25">
      <c r="A106" s="11" t="s">
        <v>164</v>
      </c>
      <c r="B106" s="12" t="s">
        <v>57</v>
      </c>
      <c r="C106" s="12" t="s">
        <v>79</v>
      </c>
      <c r="D106" s="18" t="s">
        <v>85</v>
      </c>
      <c r="E106" s="12" t="s">
        <v>65</v>
      </c>
      <c r="F106" s="20">
        <f>F107</f>
        <v>35544390</v>
      </c>
      <c r="G106" s="20">
        <f t="shared" ref="G106:H106" si="31">G107</f>
        <v>35528390</v>
      </c>
      <c r="H106" s="20">
        <f t="shared" si="31"/>
        <v>35528390</v>
      </c>
    </row>
    <row r="107" spans="1:8" s="2" customFormat="1" ht="33" customHeight="1" outlineLevel="4" x14ac:dyDescent="0.25">
      <c r="A107" s="11" t="s">
        <v>16</v>
      </c>
      <c r="B107" s="12" t="s">
        <v>57</v>
      </c>
      <c r="C107" s="12" t="s">
        <v>79</v>
      </c>
      <c r="D107" s="18" t="s">
        <v>85</v>
      </c>
      <c r="E107" s="12" t="s">
        <v>17</v>
      </c>
      <c r="F107" s="22">
        <v>35544390</v>
      </c>
      <c r="G107" s="22">
        <v>35528390</v>
      </c>
      <c r="H107" s="22">
        <v>35528390</v>
      </c>
    </row>
    <row r="108" spans="1:8" s="2" customFormat="1" ht="38.25" customHeight="1" outlineLevel="4" x14ac:dyDescent="0.25">
      <c r="A108" s="11" t="s">
        <v>224</v>
      </c>
      <c r="B108" s="12" t="s">
        <v>57</v>
      </c>
      <c r="C108" s="12" t="s">
        <v>79</v>
      </c>
      <c r="D108" s="18" t="s">
        <v>85</v>
      </c>
      <c r="E108" s="12" t="s">
        <v>72</v>
      </c>
      <c r="F108" s="20">
        <f>F109</f>
        <v>11002764</v>
      </c>
      <c r="G108" s="20">
        <f t="shared" ref="G108:H108" si="32">G109</f>
        <v>4119635</v>
      </c>
      <c r="H108" s="20">
        <f t="shared" si="32"/>
        <v>4119635</v>
      </c>
    </row>
    <row r="109" spans="1:8" s="2" customFormat="1" ht="54.75" customHeight="1" outlineLevel="4" x14ac:dyDescent="0.25">
      <c r="A109" s="11" t="s">
        <v>73</v>
      </c>
      <c r="B109" s="12" t="s">
        <v>57</v>
      </c>
      <c r="C109" s="12" t="s">
        <v>79</v>
      </c>
      <c r="D109" s="18" t="s">
        <v>85</v>
      </c>
      <c r="E109" s="12" t="s">
        <v>6</v>
      </c>
      <c r="F109" s="22">
        <v>11002764</v>
      </c>
      <c r="G109" s="22">
        <v>4119635</v>
      </c>
      <c r="H109" s="22">
        <v>4119635</v>
      </c>
    </row>
    <row r="110" spans="1:8" s="2" customFormat="1" ht="24.75" customHeight="1" outlineLevel="4" x14ac:dyDescent="0.25">
      <c r="A110" s="14" t="s">
        <v>75</v>
      </c>
      <c r="B110" s="12" t="s">
        <v>57</v>
      </c>
      <c r="C110" s="12" t="s">
        <v>79</v>
      </c>
      <c r="D110" s="18" t="s">
        <v>85</v>
      </c>
      <c r="E110" s="12" t="s">
        <v>76</v>
      </c>
      <c r="F110" s="20">
        <f>F111</f>
        <v>171065</v>
      </c>
      <c r="G110" s="20">
        <f t="shared" ref="G110:H110" si="33">G111</f>
        <v>0</v>
      </c>
      <c r="H110" s="20">
        <f t="shared" si="33"/>
        <v>0</v>
      </c>
    </row>
    <row r="111" spans="1:8" s="2" customFormat="1" ht="26.25" customHeight="1" outlineLevel="4" x14ac:dyDescent="0.25">
      <c r="A111" s="11" t="s">
        <v>9</v>
      </c>
      <c r="B111" s="12" t="s">
        <v>57</v>
      </c>
      <c r="C111" s="12" t="s">
        <v>79</v>
      </c>
      <c r="D111" s="18" t="s">
        <v>85</v>
      </c>
      <c r="E111" s="12" t="s">
        <v>10</v>
      </c>
      <c r="F111" s="22">
        <v>171065</v>
      </c>
      <c r="G111" s="22">
        <v>0</v>
      </c>
      <c r="H111" s="22">
        <v>0</v>
      </c>
    </row>
    <row r="112" spans="1:8" s="2" customFormat="1" ht="58.5" customHeight="1" outlineLevel="4" x14ac:dyDescent="0.25">
      <c r="A112" s="11" t="s">
        <v>232</v>
      </c>
      <c r="B112" s="12" t="s">
        <v>57</v>
      </c>
      <c r="C112" s="12" t="s">
        <v>79</v>
      </c>
      <c r="D112" s="18" t="s">
        <v>236</v>
      </c>
      <c r="E112" s="21" t="s">
        <v>2</v>
      </c>
      <c r="F112" s="20">
        <f>F113+F115</f>
        <v>1721344</v>
      </c>
      <c r="G112" s="20">
        <f>G113+G115</f>
        <v>1790197</v>
      </c>
      <c r="H112" s="20">
        <f>H113+H115</f>
        <v>1861805</v>
      </c>
    </row>
    <row r="113" spans="1:8" s="2" customFormat="1" ht="109.5" customHeight="1" outlineLevel="4" x14ac:dyDescent="0.25">
      <c r="A113" s="31" t="s">
        <v>164</v>
      </c>
      <c r="B113" s="12" t="s">
        <v>57</v>
      </c>
      <c r="C113" s="12" t="s">
        <v>79</v>
      </c>
      <c r="D113" s="18" t="s">
        <v>236</v>
      </c>
      <c r="E113" s="21" t="s">
        <v>65</v>
      </c>
      <c r="F113" s="20">
        <f>F114</f>
        <v>1711344</v>
      </c>
      <c r="G113" s="20">
        <f t="shared" ref="G113:H113" si="34">G114</f>
        <v>1780197</v>
      </c>
      <c r="H113" s="20">
        <f t="shared" si="34"/>
        <v>1851805</v>
      </c>
    </row>
    <row r="114" spans="1:8" s="2" customFormat="1" ht="51.75" customHeight="1" outlineLevel="4" x14ac:dyDescent="0.25">
      <c r="A114" s="31" t="s">
        <v>233</v>
      </c>
      <c r="B114" s="12" t="s">
        <v>57</v>
      </c>
      <c r="C114" s="12" t="s">
        <v>79</v>
      </c>
      <c r="D114" s="18" t="s">
        <v>236</v>
      </c>
      <c r="E114" s="21" t="s">
        <v>5</v>
      </c>
      <c r="F114" s="22">
        <v>1711344</v>
      </c>
      <c r="G114" s="22">
        <v>1780197</v>
      </c>
      <c r="H114" s="22">
        <v>1851805</v>
      </c>
    </row>
    <row r="115" spans="1:8" s="2" customFormat="1" ht="46.5" customHeight="1" outlineLevel="4" x14ac:dyDescent="0.25">
      <c r="A115" s="11" t="s">
        <v>224</v>
      </c>
      <c r="B115" s="12" t="s">
        <v>57</v>
      </c>
      <c r="C115" s="12" t="s">
        <v>79</v>
      </c>
      <c r="D115" s="18" t="s">
        <v>236</v>
      </c>
      <c r="E115" s="21" t="s">
        <v>72</v>
      </c>
      <c r="F115" s="20">
        <f>F116</f>
        <v>10000</v>
      </c>
      <c r="G115" s="20">
        <f t="shared" ref="G115:H115" si="35">G116</f>
        <v>10000</v>
      </c>
      <c r="H115" s="20">
        <f t="shared" si="35"/>
        <v>10000</v>
      </c>
    </row>
    <row r="116" spans="1:8" s="2" customFormat="1" ht="55.5" customHeight="1" outlineLevel="4" x14ac:dyDescent="0.25">
      <c r="A116" s="11" t="s">
        <v>73</v>
      </c>
      <c r="B116" s="12" t="s">
        <v>57</v>
      </c>
      <c r="C116" s="12" t="s">
        <v>79</v>
      </c>
      <c r="D116" s="18" t="s">
        <v>236</v>
      </c>
      <c r="E116" s="21" t="s">
        <v>6</v>
      </c>
      <c r="F116" s="22">
        <v>10000</v>
      </c>
      <c r="G116" s="22">
        <v>10000</v>
      </c>
      <c r="H116" s="22">
        <v>10000</v>
      </c>
    </row>
    <row r="117" spans="1:8" s="2" customFormat="1" ht="54" customHeight="1" outlineLevel="4" x14ac:dyDescent="0.25">
      <c r="A117" s="11" t="s">
        <v>234</v>
      </c>
      <c r="B117" s="12" t="s">
        <v>57</v>
      </c>
      <c r="C117" s="12" t="s">
        <v>79</v>
      </c>
      <c r="D117" s="18" t="s">
        <v>237</v>
      </c>
      <c r="E117" s="21" t="s">
        <v>2</v>
      </c>
      <c r="F117" s="20">
        <f>F118+F120</f>
        <v>1226667</v>
      </c>
      <c r="G117" s="20">
        <f t="shared" ref="G117:H117" si="36">G118+G120</f>
        <v>1275733</v>
      </c>
      <c r="H117" s="20">
        <f t="shared" si="36"/>
        <v>1326763</v>
      </c>
    </row>
    <row r="118" spans="1:8" s="2" customFormat="1" ht="72.75" customHeight="1" outlineLevel="4" x14ac:dyDescent="0.25">
      <c r="A118" s="31" t="s">
        <v>235</v>
      </c>
      <c r="B118" s="12" t="s">
        <v>57</v>
      </c>
      <c r="C118" s="12" t="s">
        <v>79</v>
      </c>
      <c r="D118" s="18" t="s">
        <v>237</v>
      </c>
      <c r="E118" s="21" t="s">
        <v>65</v>
      </c>
      <c r="F118" s="20">
        <f>F119</f>
        <v>1216667</v>
      </c>
      <c r="G118" s="20">
        <f>G119</f>
        <v>1265733</v>
      </c>
      <c r="H118" s="20">
        <f>H119</f>
        <v>1316763</v>
      </c>
    </row>
    <row r="119" spans="1:8" s="2" customFormat="1" ht="54" customHeight="1" outlineLevel="4" x14ac:dyDescent="0.25">
      <c r="A119" s="31" t="s">
        <v>233</v>
      </c>
      <c r="B119" s="12" t="s">
        <v>57</v>
      </c>
      <c r="C119" s="12" t="s">
        <v>79</v>
      </c>
      <c r="D119" s="18" t="s">
        <v>237</v>
      </c>
      <c r="E119" s="21" t="s">
        <v>5</v>
      </c>
      <c r="F119" s="22">
        <v>1216667</v>
      </c>
      <c r="G119" s="22">
        <v>1265733</v>
      </c>
      <c r="H119" s="22">
        <v>1316763</v>
      </c>
    </row>
    <row r="120" spans="1:8" s="2" customFormat="1" ht="54" customHeight="1" outlineLevel="4" x14ac:dyDescent="0.25">
      <c r="A120" s="11" t="s">
        <v>224</v>
      </c>
      <c r="B120" s="12" t="s">
        <v>57</v>
      </c>
      <c r="C120" s="12" t="s">
        <v>79</v>
      </c>
      <c r="D120" s="18" t="s">
        <v>237</v>
      </c>
      <c r="E120" s="21" t="s">
        <v>72</v>
      </c>
      <c r="F120" s="20">
        <f>F121</f>
        <v>10000</v>
      </c>
      <c r="G120" s="20">
        <f t="shared" ref="G120:H120" si="37">G121</f>
        <v>10000</v>
      </c>
      <c r="H120" s="20">
        <f t="shared" si="37"/>
        <v>10000</v>
      </c>
    </row>
    <row r="121" spans="1:8" s="2" customFormat="1" ht="54" customHeight="1" outlineLevel="4" x14ac:dyDescent="0.25">
      <c r="A121" s="11" t="s">
        <v>73</v>
      </c>
      <c r="B121" s="12" t="s">
        <v>57</v>
      </c>
      <c r="C121" s="12" t="s">
        <v>79</v>
      </c>
      <c r="D121" s="18" t="s">
        <v>237</v>
      </c>
      <c r="E121" s="21" t="s">
        <v>6</v>
      </c>
      <c r="F121" s="22">
        <v>10000</v>
      </c>
      <c r="G121" s="22">
        <v>10000</v>
      </c>
      <c r="H121" s="22">
        <v>10000</v>
      </c>
    </row>
    <row r="122" spans="1:8" s="2" customFormat="1" ht="90.75" customHeight="1" outlineLevel="4" x14ac:dyDescent="0.25">
      <c r="A122" s="11" t="s">
        <v>15</v>
      </c>
      <c r="B122" s="12" t="s">
        <v>57</v>
      </c>
      <c r="C122" s="12" t="s">
        <v>79</v>
      </c>
      <c r="D122" s="18" t="s">
        <v>87</v>
      </c>
      <c r="E122" s="12" t="s">
        <v>2</v>
      </c>
      <c r="F122" s="20">
        <f>F123+F125</f>
        <v>1219463</v>
      </c>
      <c r="G122" s="20">
        <f>G123+G125</f>
        <v>1265642</v>
      </c>
      <c r="H122" s="20">
        <f>H123+H125</f>
        <v>1313668</v>
      </c>
    </row>
    <row r="123" spans="1:8" s="2" customFormat="1" ht="101.25" customHeight="1" outlineLevel="4" x14ac:dyDescent="0.25">
      <c r="A123" s="11" t="s">
        <v>164</v>
      </c>
      <c r="B123" s="12" t="s">
        <v>57</v>
      </c>
      <c r="C123" s="12" t="s">
        <v>79</v>
      </c>
      <c r="D123" s="18" t="s">
        <v>87</v>
      </c>
      <c r="E123" s="21" t="s">
        <v>65</v>
      </c>
      <c r="F123" s="20">
        <f>F124</f>
        <v>1057719</v>
      </c>
      <c r="G123" s="20">
        <f>G124</f>
        <v>1095808</v>
      </c>
      <c r="H123" s="20">
        <f>H124</f>
        <v>1136375</v>
      </c>
    </row>
    <row r="124" spans="1:8" s="2" customFormat="1" ht="51" customHeight="1" outlineLevel="4" x14ac:dyDescent="0.25">
      <c r="A124" s="11" t="s">
        <v>165</v>
      </c>
      <c r="B124" s="12" t="s">
        <v>57</v>
      </c>
      <c r="C124" s="12" t="s">
        <v>79</v>
      </c>
      <c r="D124" s="18" t="s">
        <v>87</v>
      </c>
      <c r="E124" s="21" t="s">
        <v>5</v>
      </c>
      <c r="F124" s="22">
        <v>1057719</v>
      </c>
      <c r="G124" s="22">
        <v>1095808</v>
      </c>
      <c r="H124" s="22">
        <v>1136375</v>
      </c>
    </row>
    <row r="125" spans="1:8" s="2" customFormat="1" ht="39.75" customHeight="1" outlineLevel="4" x14ac:dyDescent="0.25">
      <c r="A125" s="11" t="s">
        <v>224</v>
      </c>
      <c r="B125" s="12" t="s">
        <v>57</v>
      </c>
      <c r="C125" s="12" t="s">
        <v>79</v>
      </c>
      <c r="D125" s="18" t="s">
        <v>87</v>
      </c>
      <c r="E125" s="21" t="s">
        <v>72</v>
      </c>
      <c r="F125" s="20">
        <f>F126</f>
        <v>161744</v>
      </c>
      <c r="G125" s="20">
        <f>G126</f>
        <v>169834</v>
      </c>
      <c r="H125" s="20">
        <f>H126</f>
        <v>177293</v>
      </c>
    </row>
    <row r="126" spans="1:8" s="2" customFormat="1" ht="58.5" customHeight="1" outlineLevel="4" x14ac:dyDescent="0.25">
      <c r="A126" s="11" t="s">
        <v>224</v>
      </c>
      <c r="B126" s="12" t="s">
        <v>57</v>
      </c>
      <c r="C126" s="12" t="s">
        <v>79</v>
      </c>
      <c r="D126" s="18" t="s">
        <v>87</v>
      </c>
      <c r="E126" s="21" t="s">
        <v>6</v>
      </c>
      <c r="F126" s="22">
        <v>161744</v>
      </c>
      <c r="G126" s="22">
        <v>169834</v>
      </c>
      <c r="H126" s="22">
        <v>177293</v>
      </c>
    </row>
    <row r="127" spans="1:8" s="2" customFormat="1" ht="91.5" customHeight="1" outlineLevel="4" x14ac:dyDescent="0.25">
      <c r="A127" s="34" t="s">
        <v>262</v>
      </c>
      <c r="B127" s="15" t="s">
        <v>57</v>
      </c>
      <c r="C127" s="15" t="s">
        <v>79</v>
      </c>
      <c r="D127" s="25" t="s">
        <v>264</v>
      </c>
      <c r="E127" s="15" t="s">
        <v>2</v>
      </c>
      <c r="F127" s="20">
        <f>F128</f>
        <v>728078</v>
      </c>
      <c r="G127" s="20">
        <f t="shared" ref="G127:H127" si="38">G128</f>
        <v>755442</v>
      </c>
      <c r="H127" s="20">
        <f t="shared" si="38"/>
        <v>783900</v>
      </c>
    </row>
    <row r="128" spans="1:8" s="2" customFormat="1" ht="106.5" customHeight="1" outlineLevel="4" x14ac:dyDescent="0.25">
      <c r="A128" s="34" t="s">
        <v>164</v>
      </c>
      <c r="B128" s="15" t="s">
        <v>57</v>
      </c>
      <c r="C128" s="15" t="s">
        <v>79</v>
      </c>
      <c r="D128" s="25" t="s">
        <v>264</v>
      </c>
      <c r="E128" s="36" t="s">
        <v>65</v>
      </c>
      <c r="F128" s="20">
        <f>F129</f>
        <v>728078</v>
      </c>
      <c r="G128" s="20">
        <f>G129</f>
        <v>755442</v>
      </c>
      <c r="H128" s="20">
        <f>H129</f>
        <v>783900</v>
      </c>
    </row>
    <row r="129" spans="1:8" s="2" customFormat="1" ht="59.25" customHeight="1" outlineLevel="4" x14ac:dyDescent="0.25">
      <c r="A129" s="34" t="s">
        <v>263</v>
      </c>
      <c r="B129" s="15" t="s">
        <v>57</v>
      </c>
      <c r="C129" s="15" t="s">
        <v>79</v>
      </c>
      <c r="D129" s="25" t="s">
        <v>264</v>
      </c>
      <c r="E129" s="36" t="s">
        <v>5</v>
      </c>
      <c r="F129" s="22">
        <v>728078</v>
      </c>
      <c r="G129" s="22">
        <v>755442</v>
      </c>
      <c r="H129" s="22">
        <v>783900</v>
      </c>
    </row>
    <row r="130" spans="1:8" s="2" customFormat="1" ht="26.25" customHeight="1" outlineLevel="4" x14ac:dyDescent="0.25">
      <c r="A130" s="11" t="s">
        <v>214</v>
      </c>
      <c r="B130" s="15" t="s">
        <v>60</v>
      </c>
      <c r="C130" s="15" t="s">
        <v>58</v>
      </c>
      <c r="D130" s="25" t="s">
        <v>59</v>
      </c>
      <c r="E130" s="36" t="s">
        <v>2</v>
      </c>
      <c r="F130" s="20">
        <f t="shared" ref="F130:H135" si="39">F131</f>
        <v>659354</v>
      </c>
      <c r="G130" s="20">
        <f t="shared" si="39"/>
        <v>721784</v>
      </c>
      <c r="H130" s="20">
        <f t="shared" si="39"/>
        <v>721784</v>
      </c>
    </row>
    <row r="131" spans="1:8" s="2" customFormat="1" ht="40.5" customHeight="1" outlineLevel="4" x14ac:dyDescent="0.25">
      <c r="A131" s="11" t="s">
        <v>215</v>
      </c>
      <c r="B131" s="12" t="s">
        <v>60</v>
      </c>
      <c r="C131" s="12" t="s">
        <v>67</v>
      </c>
      <c r="D131" s="18" t="s">
        <v>59</v>
      </c>
      <c r="E131" s="21" t="s">
        <v>2</v>
      </c>
      <c r="F131" s="20">
        <f t="shared" si="39"/>
        <v>659354</v>
      </c>
      <c r="G131" s="20">
        <f t="shared" si="39"/>
        <v>721784</v>
      </c>
      <c r="H131" s="20">
        <f t="shared" si="39"/>
        <v>721784</v>
      </c>
    </row>
    <row r="132" spans="1:8" s="2" customFormat="1" ht="54" customHeight="1" outlineLevel="4" x14ac:dyDescent="0.25">
      <c r="A132" s="37" t="s">
        <v>4</v>
      </c>
      <c r="B132" s="12" t="s">
        <v>60</v>
      </c>
      <c r="C132" s="12" t="s">
        <v>67</v>
      </c>
      <c r="D132" s="18" t="s">
        <v>61</v>
      </c>
      <c r="E132" s="12" t="s">
        <v>2</v>
      </c>
      <c r="F132" s="20">
        <f t="shared" si="39"/>
        <v>659354</v>
      </c>
      <c r="G132" s="20">
        <f t="shared" si="39"/>
        <v>721784</v>
      </c>
      <c r="H132" s="20">
        <f t="shared" si="39"/>
        <v>721784</v>
      </c>
    </row>
    <row r="133" spans="1:8" s="2" customFormat="1" ht="57.75" customHeight="1" outlineLevel="4" x14ac:dyDescent="0.25">
      <c r="A133" s="37" t="s">
        <v>62</v>
      </c>
      <c r="B133" s="12" t="s">
        <v>60</v>
      </c>
      <c r="C133" s="12" t="s">
        <v>67</v>
      </c>
      <c r="D133" s="18" t="s">
        <v>63</v>
      </c>
      <c r="E133" s="12" t="s">
        <v>2</v>
      </c>
      <c r="F133" s="20">
        <f t="shared" si="39"/>
        <v>659354</v>
      </c>
      <c r="G133" s="20">
        <f t="shared" si="39"/>
        <v>721784</v>
      </c>
      <c r="H133" s="20">
        <f t="shared" si="39"/>
        <v>721784</v>
      </c>
    </row>
    <row r="134" spans="1:8" s="2" customFormat="1" ht="54.75" customHeight="1" outlineLevel="4" x14ac:dyDescent="0.25">
      <c r="A134" s="11" t="s">
        <v>216</v>
      </c>
      <c r="B134" s="12" t="s">
        <v>60</v>
      </c>
      <c r="C134" s="12" t="s">
        <v>67</v>
      </c>
      <c r="D134" s="18" t="s">
        <v>217</v>
      </c>
      <c r="E134" s="21" t="s">
        <v>2</v>
      </c>
      <c r="F134" s="20">
        <f>F135+F137</f>
        <v>659354</v>
      </c>
      <c r="G134" s="20">
        <f t="shared" ref="G134:H134" si="40">G135+G137</f>
        <v>721784</v>
      </c>
      <c r="H134" s="20">
        <f t="shared" si="40"/>
        <v>721784</v>
      </c>
    </row>
    <row r="135" spans="1:8" s="2" customFormat="1" ht="111" customHeight="1" outlineLevel="4" x14ac:dyDescent="0.25">
      <c r="A135" s="11" t="s">
        <v>164</v>
      </c>
      <c r="B135" s="12" t="s">
        <v>60</v>
      </c>
      <c r="C135" s="12" t="s">
        <v>67</v>
      </c>
      <c r="D135" s="18" t="s">
        <v>217</v>
      </c>
      <c r="E135" s="21" t="s">
        <v>65</v>
      </c>
      <c r="F135" s="20">
        <f t="shared" si="39"/>
        <v>609354</v>
      </c>
      <c r="G135" s="20">
        <f t="shared" si="39"/>
        <v>671784</v>
      </c>
      <c r="H135" s="20">
        <f t="shared" si="39"/>
        <v>671784</v>
      </c>
    </row>
    <row r="136" spans="1:8" s="2" customFormat="1" ht="54.75" customHeight="1" outlineLevel="4" x14ac:dyDescent="0.25">
      <c r="A136" s="11" t="s">
        <v>165</v>
      </c>
      <c r="B136" s="12" t="s">
        <v>60</v>
      </c>
      <c r="C136" s="12" t="s">
        <v>67</v>
      </c>
      <c r="D136" s="18" t="s">
        <v>217</v>
      </c>
      <c r="E136" s="21" t="s">
        <v>5</v>
      </c>
      <c r="F136" s="22">
        <v>609354</v>
      </c>
      <c r="G136" s="22">
        <v>671784</v>
      </c>
      <c r="H136" s="22">
        <v>671784</v>
      </c>
    </row>
    <row r="137" spans="1:8" s="2" customFormat="1" ht="48" customHeight="1" outlineLevel="4" x14ac:dyDescent="0.25">
      <c r="A137" s="11" t="s">
        <v>224</v>
      </c>
      <c r="B137" s="12" t="s">
        <v>60</v>
      </c>
      <c r="C137" s="12" t="s">
        <v>67</v>
      </c>
      <c r="D137" s="18" t="s">
        <v>217</v>
      </c>
      <c r="E137" s="21" t="s">
        <v>72</v>
      </c>
      <c r="F137" s="22">
        <f>F138</f>
        <v>50000</v>
      </c>
      <c r="G137" s="22">
        <f t="shared" ref="G137:H137" si="41">G138</f>
        <v>50000</v>
      </c>
      <c r="H137" s="22">
        <f t="shared" si="41"/>
        <v>50000</v>
      </c>
    </row>
    <row r="138" spans="1:8" s="2" customFormat="1" ht="46.5" customHeight="1" outlineLevel="4" x14ac:dyDescent="0.25">
      <c r="A138" s="11" t="s">
        <v>224</v>
      </c>
      <c r="B138" s="12" t="s">
        <v>60</v>
      </c>
      <c r="C138" s="12" t="s">
        <v>67</v>
      </c>
      <c r="D138" s="18" t="s">
        <v>217</v>
      </c>
      <c r="E138" s="21" t="s">
        <v>6</v>
      </c>
      <c r="F138" s="22">
        <v>50000</v>
      </c>
      <c r="G138" s="22">
        <v>50000</v>
      </c>
      <c r="H138" s="22">
        <v>50000</v>
      </c>
    </row>
    <row r="139" spans="1:8" s="2" customFormat="1" ht="59.25" customHeight="1" outlineLevel="4" x14ac:dyDescent="0.25">
      <c r="A139" s="32" t="s">
        <v>325</v>
      </c>
      <c r="B139" s="45" t="s">
        <v>67</v>
      </c>
      <c r="C139" s="25" t="s">
        <v>58</v>
      </c>
      <c r="D139" s="25" t="s">
        <v>59</v>
      </c>
      <c r="E139" s="25" t="s">
        <v>2</v>
      </c>
      <c r="F139" s="23">
        <f t="shared" ref="F139:F144" si="42">F140</f>
        <v>100000</v>
      </c>
      <c r="G139" s="23">
        <f t="shared" ref="G139:H142" si="43">G140</f>
        <v>0</v>
      </c>
      <c r="H139" s="23">
        <f t="shared" si="43"/>
        <v>0</v>
      </c>
    </row>
    <row r="140" spans="1:8" s="2" customFormat="1" ht="74.25" customHeight="1" outlineLevel="4" x14ac:dyDescent="0.25">
      <c r="A140" s="32" t="s">
        <v>326</v>
      </c>
      <c r="B140" s="45" t="s">
        <v>67</v>
      </c>
      <c r="C140" s="25" t="s">
        <v>129</v>
      </c>
      <c r="D140" s="25" t="s">
        <v>59</v>
      </c>
      <c r="E140" s="25" t="s">
        <v>2</v>
      </c>
      <c r="F140" s="23">
        <f>F141</f>
        <v>100000</v>
      </c>
      <c r="G140" s="23">
        <f>G141</f>
        <v>0</v>
      </c>
      <c r="H140" s="23">
        <f>H141</f>
        <v>0</v>
      </c>
    </row>
    <row r="141" spans="1:8" s="2" customFormat="1" ht="83.25" customHeight="1" outlineLevel="4" x14ac:dyDescent="0.25">
      <c r="A141" s="35" t="s">
        <v>192</v>
      </c>
      <c r="B141" s="45" t="s">
        <v>67</v>
      </c>
      <c r="C141" s="25" t="s">
        <v>129</v>
      </c>
      <c r="D141" s="25" t="s">
        <v>180</v>
      </c>
      <c r="E141" s="25" t="s">
        <v>2</v>
      </c>
      <c r="F141" s="23">
        <f t="shared" si="42"/>
        <v>100000</v>
      </c>
      <c r="G141" s="23">
        <f t="shared" si="43"/>
        <v>0</v>
      </c>
      <c r="H141" s="23">
        <f t="shared" si="43"/>
        <v>0</v>
      </c>
    </row>
    <row r="142" spans="1:8" s="2" customFormat="1" ht="73.5" customHeight="1" outlineLevel="4" x14ac:dyDescent="0.25">
      <c r="A142" s="35" t="s">
        <v>355</v>
      </c>
      <c r="B142" s="45" t="s">
        <v>67</v>
      </c>
      <c r="C142" s="25" t="s">
        <v>129</v>
      </c>
      <c r="D142" s="25" t="s">
        <v>327</v>
      </c>
      <c r="E142" s="25" t="s">
        <v>2</v>
      </c>
      <c r="F142" s="23">
        <f t="shared" si="42"/>
        <v>100000</v>
      </c>
      <c r="G142" s="23">
        <f t="shared" si="43"/>
        <v>0</v>
      </c>
      <c r="H142" s="23">
        <f t="shared" si="43"/>
        <v>0</v>
      </c>
    </row>
    <row r="143" spans="1:8" s="2" customFormat="1" ht="72.75" customHeight="1" outlineLevel="4" x14ac:dyDescent="0.25">
      <c r="A143" s="35" t="s">
        <v>377</v>
      </c>
      <c r="B143" s="45" t="s">
        <v>67</v>
      </c>
      <c r="C143" s="25" t="s">
        <v>129</v>
      </c>
      <c r="D143" s="25" t="s">
        <v>181</v>
      </c>
      <c r="E143" s="25" t="s">
        <v>2</v>
      </c>
      <c r="F143" s="23">
        <f t="shared" si="42"/>
        <v>100000</v>
      </c>
      <c r="G143" s="23">
        <f t="shared" ref="G143:H144" si="44">G144</f>
        <v>0</v>
      </c>
      <c r="H143" s="23">
        <f t="shared" si="44"/>
        <v>0</v>
      </c>
    </row>
    <row r="144" spans="1:8" s="2" customFormat="1" ht="43.5" customHeight="1" outlineLevel="4" x14ac:dyDescent="0.25">
      <c r="A144" s="32" t="s">
        <v>261</v>
      </c>
      <c r="B144" s="45" t="s">
        <v>67</v>
      </c>
      <c r="C144" s="25" t="s">
        <v>129</v>
      </c>
      <c r="D144" s="25" t="s">
        <v>181</v>
      </c>
      <c r="E144" s="25" t="s">
        <v>72</v>
      </c>
      <c r="F144" s="23">
        <f t="shared" si="42"/>
        <v>100000</v>
      </c>
      <c r="G144" s="23">
        <f t="shared" si="44"/>
        <v>0</v>
      </c>
      <c r="H144" s="23">
        <f t="shared" si="44"/>
        <v>0</v>
      </c>
    </row>
    <row r="145" spans="1:9" s="2" customFormat="1" ht="54.75" customHeight="1" outlineLevel="4" x14ac:dyDescent="0.25">
      <c r="A145" s="32" t="s">
        <v>73</v>
      </c>
      <c r="B145" s="45" t="s">
        <v>67</v>
      </c>
      <c r="C145" s="25" t="s">
        <v>129</v>
      </c>
      <c r="D145" s="25" t="s">
        <v>181</v>
      </c>
      <c r="E145" s="25" t="s">
        <v>6</v>
      </c>
      <c r="F145" s="22">
        <v>100000</v>
      </c>
      <c r="G145" s="22">
        <v>0</v>
      </c>
      <c r="H145" s="22">
        <v>0</v>
      </c>
      <c r="I145" s="4"/>
    </row>
    <row r="146" spans="1:9" s="2" customFormat="1" ht="29.25" customHeight="1" outlineLevel="2" x14ac:dyDescent="0.25">
      <c r="A146" s="11" t="s">
        <v>19</v>
      </c>
      <c r="B146" s="36" t="s">
        <v>70</v>
      </c>
      <c r="C146" s="36" t="s">
        <v>58</v>
      </c>
      <c r="D146" s="38" t="s">
        <v>59</v>
      </c>
      <c r="E146" s="36" t="s">
        <v>2</v>
      </c>
      <c r="F146" s="20">
        <f>F147+F156+F170+F184+F194+F206</f>
        <v>209942866.02000001</v>
      </c>
      <c r="G146" s="20">
        <f>G147+G156+G170+G184+G194+G206</f>
        <v>16977346.199999999</v>
      </c>
      <c r="H146" s="20">
        <f>H147+H156+H170+H184+H194+H206</f>
        <v>16977346.199999999</v>
      </c>
    </row>
    <row r="147" spans="1:9" s="2" customFormat="1" ht="29.25" customHeight="1" outlineLevel="2" x14ac:dyDescent="0.25">
      <c r="A147" s="11" t="s">
        <v>397</v>
      </c>
      <c r="B147" s="36" t="s">
        <v>70</v>
      </c>
      <c r="C147" s="36" t="s">
        <v>57</v>
      </c>
      <c r="D147" s="38" t="s">
        <v>398</v>
      </c>
      <c r="E147" s="36" t="s">
        <v>2</v>
      </c>
      <c r="F147" s="20">
        <f>F148</f>
        <v>1300000</v>
      </c>
      <c r="G147" s="20">
        <f t="shared" ref="G147:H147" si="45">G148</f>
        <v>0</v>
      </c>
      <c r="H147" s="20">
        <f t="shared" si="45"/>
        <v>0</v>
      </c>
    </row>
    <row r="148" spans="1:9" s="2" customFormat="1" ht="55.5" customHeight="1" outlineLevel="2" x14ac:dyDescent="0.25">
      <c r="A148" s="11" t="s">
        <v>399</v>
      </c>
      <c r="B148" s="36" t="s">
        <v>70</v>
      </c>
      <c r="C148" s="36" t="s">
        <v>57</v>
      </c>
      <c r="D148" s="38" t="s">
        <v>99</v>
      </c>
      <c r="E148" s="36" t="s">
        <v>2</v>
      </c>
      <c r="F148" s="20">
        <f>F149</f>
        <v>1300000</v>
      </c>
      <c r="G148" s="20">
        <f t="shared" ref="G148:H148" si="46">G149</f>
        <v>0</v>
      </c>
      <c r="H148" s="20">
        <f t="shared" si="46"/>
        <v>0</v>
      </c>
    </row>
    <row r="149" spans="1:9" s="2" customFormat="1" ht="66" customHeight="1" outlineLevel="2" x14ac:dyDescent="0.25">
      <c r="A149" s="11" t="s">
        <v>400</v>
      </c>
      <c r="B149" s="36" t="s">
        <v>70</v>
      </c>
      <c r="C149" s="36" t="s">
        <v>57</v>
      </c>
      <c r="D149" s="38" t="s">
        <v>112</v>
      </c>
      <c r="E149" s="36" t="s">
        <v>2</v>
      </c>
      <c r="F149" s="20">
        <f>F150+F153</f>
        <v>1300000</v>
      </c>
      <c r="G149" s="20">
        <f t="shared" ref="G149:H149" si="47">G150+G153</f>
        <v>0</v>
      </c>
      <c r="H149" s="20">
        <f t="shared" si="47"/>
        <v>0</v>
      </c>
    </row>
    <row r="150" spans="1:9" s="2" customFormat="1" ht="57.75" customHeight="1" outlineLevel="2" x14ac:dyDescent="0.25">
      <c r="A150" s="11" t="s">
        <v>427</v>
      </c>
      <c r="B150" s="36" t="s">
        <v>70</v>
      </c>
      <c r="C150" s="36" t="s">
        <v>57</v>
      </c>
      <c r="D150" s="38" t="s">
        <v>242</v>
      </c>
      <c r="E150" s="36" t="s">
        <v>2</v>
      </c>
      <c r="F150" s="20">
        <f>F151</f>
        <v>650000</v>
      </c>
      <c r="G150" s="20">
        <f t="shared" ref="G150:H150" si="48">G151</f>
        <v>0</v>
      </c>
      <c r="H150" s="20">
        <f t="shared" si="48"/>
        <v>0</v>
      </c>
    </row>
    <row r="151" spans="1:9" s="2" customFormat="1" ht="57.75" customHeight="1" outlineLevel="2" x14ac:dyDescent="0.25">
      <c r="A151" s="11" t="s">
        <v>103</v>
      </c>
      <c r="B151" s="36" t="s">
        <v>70</v>
      </c>
      <c r="C151" s="36" t="s">
        <v>57</v>
      </c>
      <c r="D151" s="38" t="s">
        <v>242</v>
      </c>
      <c r="E151" s="36" t="s">
        <v>82</v>
      </c>
      <c r="F151" s="20">
        <f>F152</f>
        <v>650000</v>
      </c>
      <c r="G151" s="20">
        <f t="shared" ref="G151:H151" si="49">G152</f>
        <v>0</v>
      </c>
      <c r="H151" s="20">
        <f t="shared" si="49"/>
        <v>0</v>
      </c>
    </row>
    <row r="152" spans="1:9" s="58" customFormat="1" ht="22.5" customHeight="1" outlineLevel="2" x14ac:dyDescent="0.25">
      <c r="A152" s="57" t="s">
        <v>401</v>
      </c>
      <c r="B152" s="38" t="s">
        <v>70</v>
      </c>
      <c r="C152" s="38" t="s">
        <v>57</v>
      </c>
      <c r="D152" s="38" t="s">
        <v>242</v>
      </c>
      <c r="E152" s="56" t="s">
        <v>42</v>
      </c>
      <c r="F152" s="22">
        <v>650000</v>
      </c>
      <c r="G152" s="22">
        <v>0</v>
      </c>
      <c r="H152" s="22">
        <v>0</v>
      </c>
    </row>
    <row r="153" spans="1:9" s="2" customFormat="1" ht="111" customHeight="1" outlineLevel="2" x14ac:dyDescent="0.25">
      <c r="A153" s="11" t="s">
        <v>402</v>
      </c>
      <c r="B153" s="36" t="s">
        <v>70</v>
      </c>
      <c r="C153" s="36" t="s">
        <v>57</v>
      </c>
      <c r="D153" s="38" t="s">
        <v>403</v>
      </c>
      <c r="E153" s="36" t="s">
        <v>2</v>
      </c>
      <c r="F153" s="20">
        <f>F154</f>
        <v>650000</v>
      </c>
      <c r="G153" s="20">
        <f t="shared" ref="G153:H153" si="50">G154</f>
        <v>0</v>
      </c>
      <c r="H153" s="20">
        <f t="shared" si="50"/>
        <v>0</v>
      </c>
    </row>
    <row r="154" spans="1:9" s="2" customFormat="1" ht="61.5" customHeight="1" outlineLevel="2" x14ac:dyDescent="0.25">
      <c r="A154" s="11" t="s">
        <v>103</v>
      </c>
      <c r="B154" s="36" t="s">
        <v>70</v>
      </c>
      <c r="C154" s="36" t="s">
        <v>57</v>
      </c>
      <c r="D154" s="38" t="s">
        <v>403</v>
      </c>
      <c r="E154" s="36" t="s">
        <v>82</v>
      </c>
      <c r="F154" s="20">
        <f>F155</f>
        <v>650000</v>
      </c>
      <c r="G154" s="20">
        <f t="shared" ref="G154:H154" si="51">G155</f>
        <v>0</v>
      </c>
      <c r="H154" s="20">
        <f t="shared" si="51"/>
        <v>0</v>
      </c>
    </row>
    <row r="155" spans="1:9" s="2" customFormat="1" ht="37.5" customHeight="1" outlineLevel="2" x14ac:dyDescent="0.25">
      <c r="A155" s="11" t="s">
        <v>401</v>
      </c>
      <c r="B155" s="36" t="s">
        <v>70</v>
      </c>
      <c r="C155" s="36" t="s">
        <v>57</v>
      </c>
      <c r="D155" s="38" t="s">
        <v>403</v>
      </c>
      <c r="E155" s="36" t="s">
        <v>42</v>
      </c>
      <c r="F155" s="22">
        <v>650000</v>
      </c>
      <c r="G155" s="22">
        <v>0</v>
      </c>
      <c r="H155" s="22">
        <v>0</v>
      </c>
    </row>
    <row r="156" spans="1:9" s="2" customFormat="1" ht="25.5" customHeight="1" outlineLevel="2" x14ac:dyDescent="0.25">
      <c r="A156" s="11" t="s">
        <v>46</v>
      </c>
      <c r="B156" s="21" t="s">
        <v>70</v>
      </c>
      <c r="C156" s="21" t="s">
        <v>71</v>
      </c>
      <c r="D156" s="30" t="s">
        <v>59</v>
      </c>
      <c r="E156" s="21" t="s">
        <v>2</v>
      </c>
      <c r="F156" s="20">
        <f>F165+F157</f>
        <v>3207486.9400000004</v>
      </c>
      <c r="G156" s="20">
        <f>G167+G157</f>
        <v>3203959.12</v>
      </c>
      <c r="H156" s="20">
        <f>H167+H157</f>
        <v>3203959.12</v>
      </c>
    </row>
    <row r="157" spans="1:9" s="2" customFormat="1" ht="59.25" customHeight="1" outlineLevel="2" x14ac:dyDescent="0.25">
      <c r="A157" s="11" t="s">
        <v>194</v>
      </c>
      <c r="B157" s="21" t="s">
        <v>70</v>
      </c>
      <c r="C157" s="21" t="s">
        <v>71</v>
      </c>
      <c r="D157" s="30" t="s">
        <v>136</v>
      </c>
      <c r="E157" s="21" t="s">
        <v>2</v>
      </c>
      <c r="F157" s="20">
        <f>F158</f>
        <v>1354246.34</v>
      </c>
      <c r="G157" s="20">
        <f>G158</f>
        <v>1350718.52</v>
      </c>
      <c r="H157" s="20">
        <f>H158</f>
        <v>1350718.52</v>
      </c>
    </row>
    <row r="158" spans="1:9" s="2" customFormat="1" ht="71.25" customHeight="1" outlineLevel="2" x14ac:dyDescent="0.25">
      <c r="A158" s="11" t="s">
        <v>195</v>
      </c>
      <c r="B158" s="21" t="s">
        <v>70</v>
      </c>
      <c r="C158" s="21" t="s">
        <v>71</v>
      </c>
      <c r="D158" s="30" t="s">
        <v>137</v>
      </c>
      <c r="E158" s="21" t="s">
        <v>2</v>
      </c>
      <c r="F158" s="20">
        <f>F162+F159</f>
        <v>1354246.34</v>
      </c>
      <c r="G158" s="20">
        <f t="shared" ref="G158:H158" si="52">G162+G159</f>
        <v>1350718.52</v>
      </c>
      <c r="H158" s="20">
        <f t="shared" si="52"/>
        <v>1350718.52</v>
      </c>
    </row>
    <row r="159" spans="1:9" s="2" customFormat="1" ht="42" customHeight="1" outlineLevel="2" x14ac:dyDescent="0.25">
      <c r="A159" s="11" t="s">
        <v>318</v>
      </c>
      <c r="B159" s="21" t="s">
        <v>70</v>
      </c>
      <c r="C159" s="21" t="s">
        <v>71</v>
      </c>
      <c r="D159" s="30" t="s">
        <v>319</v>
      </c>
      <c r="E159" s="21" t="s">
        <v>2</v>
      </c>
      <c r="F159" s="20">
        <f>F160</f>
        <v>20000</v>
      </c>
      <c r="G159" s="20">
        <f t="shared" ref="G159:H159" si="53">G160</f>
        <v>0</v>
      </c>
      <c r="H159" s="20">
        <f t="shared" si="53"/>
        <v>0</v>
      </c>
    </row>
    <row r="160" spans="1:9" s="2" customFormat="1" ht="51.75" customHeight="1" outlineLevel="2" x14ac:dyDescent="0.25">
      <c r="A160" s="11" t="s">
        <v>224</v>
      </c>
      <c r="B160" s="21" t="s">
        <v>70</v>
      </c>
      <c r="C160" s="21" t="s">
        <v>71</v>
      </c>
      <c r="D160" s="30" t="s">
        <v>319</v>
      </c>
      <c r="E160" s="21" t="s">
        <v>72</v>
      </c>
      <c r="F160" s="20">
        <f>F161</f>
        <v>20000</v>
      </c>
      <c r="G160" s="20">
        <f t="shared" ref="G160:H160" si="54">G161</f>
        <v>0</v>
      </c>
      <c r="H160" s="20">
        <f t="shared" si="54"/>
        <v>0</v>
      </c>
    </row>
    <row r="161" spans="1:8" s="2" customFormat="1" ht="57" customHeight="1" outlineLevel="2" x14ac:dyDescent="0.25">
      <c r="A161" s="11" t="s">
        <v>73</v>
      </c>
      <c r="B161" s="21" t="s">
        <v>70</v>
      </c>
      <c r="C161" s="21" t="s">
        <v>71</v>
      </c>
      <c r="D161" s="30" t="s">
        <v>319</v>
      </c>
      <c r="E161" s="21" t="s">
        <v>6</v>
      </c>
      <c r="F161" s="22">
        <v>20000</v>
      </c>
      <c r="G161" s="22">
        <v>0</v>
      </c>
      <c r="H161" s="22">
        <v>0</v>
      </c>
    </row>
    <row r="162" spans="1:8" s="2" customFormat="1" ht="57" customHeight="1" outlineLevel="2" x14ac:dyDescent="0.25">
      <c r="A162" s="11" t="s">
        <v>295</v>
      </c>
      <c r="B162" s="21" t="s">
        <v>70</v>
      </c>
      <c r="C162" s="21" t="s">
        <v>71</v>
      </c>
      <c r="D162" s="30" t="s">
        <v>378</v>
      </c>
      <c r="E162" s="21" t="s">
        <v>2</v>
      </c>
      <c r="F162" s="20">
        <f t="shared" ref="F162:H163" si="55">F163</f>
        <v>1334246.3400000001</v>
      </c>
      <c r="G162" s="20">
        <f t="shared" si="55"/>
        <v>1350718.52</v>
      </c>
      <c r="H162" s="20">
        <f t="shared" si="55"/>
        <v>1350718.52</v>
      </c>
    </row>
    <row r="163" spans="1:8" s="2" customFormat="1" ht="45.75" customHeight="1" outlineLevel="2" x14ac:dyDescent="0.25">
      <c r="A163" s="11" t="s">
        <v>224</v>
      </c>
      <c r="B163" s="21" t="s">
        <v>70</v>
      </c>
      <c r="C163" s="21" t="s">
        <v>71</v>
      </c>
      <c r="D163" s="30" t="s">
        <v>378</v>
      </c>
      <c r="E163" s="21" t="s">
        <v>72</v>
      </c>
      <c r="F163" s="20">
        <f t="shared" si="55"/>
        <v>1334246.3400000001</v>
      </c>
      <c r="G163" s="20">
        <f t="shared" si="55"/>
        <v>1350718.52</v>
      </c>
      <c r="H163" s="20">
        <f t="shared" si="55"/>
        <v>1350718.52</v>
      </c>
    </row>
    <row r="164" spans="1:8" s="2" customFormat="1" ht="56.25" customHeight="1" outlineLevel="2" x14ac:dyDescent="0.25">
      <c r="A164" s="11" t="s">
        <v>73</v>
      </c>
      <c r="B164" s="21" t="s">
        <v>70</v>
      </c>
      <c r="C164" s="21" t="s">
        <v>71</v>
      </c>
      <c r="D164" s="30" t="s">
        <v>378</v>
      </c>
      <c r="E164" s="21" t="s">
        <v>6</v>
      </c>
      <c r="F164" s="22">
        <v>1334246.3400000001</v>
      </c>
      <c r="G164" s="22">
        <v>1350718.52</v>
      </c>
      <c r="H164" s="22">
        <v>1350718.52</v>
      </c>
    </row>
    <row r="165" spans="1:8" s="2" customFormat="1" ht="50.25" customHeight="1" outlineLevel="2" x14ac:dyDescent="0.25">
      <c r="A165" s="37" t="s">
        <v>4</v>
      </c>
      <c r="B165" s="21" t="s">
        <v>70</v>
      </c>
      <c r="C165" s="21" t="s">
        <v>71</v>
      </c>
      <c r="D165" s="30" t="s">
        <v>61</v>
      </c>
      <c r="E165" s="21" t="s">
        <v>2</v>
      </c>
      <c r="F165" s="20">
        <f t="shared" ref="F165:H168" si="56">F166</f>
        <v>1853240.6</v>
      </c>
      <c r="G165" s="20">
        <f t="shared" si="56"/>
        <v>1853240.6</v>
      </c>
      <c r="H165" s="20">
        <f t="shared" si="56"/>
        <v>1853240.6</v>
      </c>
    </row>
    <row r="166" spans="1:8" s="2" customFormat="1" ht="60.75" customHeight="1" outlineLevel="3" x14ac:dyDescent="0.25">
      <c r="A166" s="14" t="s">
        <v>62</v>
      </c>
      <c r="B166" s="21" t="s">
        <v>70</v>
      </c>
      <c r="C166" s="21" t="s">
        <v>71</v>
      </c>
      <c r="D166" s="30" t="s">
        <v>63</v>
      </c>
      <c r="E166" s="21" t="s">
        <v>2</v>
      </c>
      <c r="F166" s="20">
        <f t="shared" si="56"/>
        <v>1853240.6</v>
      </c>
      <c r="G166" s="20">
        <f t="shared" si="56"/>
        <v>1853240.6</v>
      </c>
      <c r="H166" s="20">
        <f t="shared" si="56"/>
        <v>1853240.6</v>
      </c>
    </row>
    <row r="167" spans="1:8" s="2" customFormat="1" ht="70.5" customHeight="1" x14ac:dyDescent="0.25">
      <c r="A167" s="11" t="s">
        <v>410</v>
      </c>
      <c r="B167" s="21" t="s">
        <v>70</v>
      </c>
      <c r="C167" s="21" t="s">
        <v>71</v>
      </c>
      <c r="D167" s="30" t="s">
        <v>88</v>
      </c>
      <c r="E167" s="21" t="s">
        <v>2</v>
      </c>
      <c r="F167" s="20">
        <f t="shared" si="56"/>
        <v>1853240.6</v>
      </c>
      <c r="G167" s="20">
        <f t="shared" si="56"/>
        <v>1853240.6</v>
      </c>
      <c r="H167" s="20">
        <f t="shared" si="56"/>
        <v>1853240.6</v>
      </c>
    </row>
    <row r="168" spans="1:8" s="2" customFormat="1" ht="45.75" customHeight="1" outlineLevel="5" x14ac:dyDescent="0.25">
      <c r="A168" s="11" t="s">
        <v>224</v>
      </c>
      <c r="B168" s="21" t="s">
        <v>70</v>
      </c>
      <c r="C168" s="21" t="s">
        <v>71</v>
      </c>
      <c r="D168" s="30" t="s">
        <v>88</v>
      </c>
      <c r="E168" s="21" t="s">
        <v>72</v>
      </c>
      <c r="F168" s="20">
        <f t="shared" si="56"/>
        <v>1853240.6</v>
      </c>
      <c r="G168" s="20">
        <f t="shared" si="56"/>
        <v>1853240.6</v>
      </c>
      <c r="H168" s="20">
        <f t="shared" si="56"/>
        <v>1853240.6</v>
      </c>
    </row>
    <row r="169" spans="1:8" s="2" customFormat="1" ht="58.5" customHeight="1" outlineLevel="5" x14ac:dyDescent="0.25">
      <c r="A169" s="11" t="s">
        <v>73</v>
      </c>
      <c r="B169" s="21" t="s">
        <v>70</v>
      </c>
      <c r="C169" s="21" t="s">
        <v>71</v>
      </c>
      <c r="D169" s="30" t="s">
        <v>88</v>
      </c>
      <c r="E169" s="21" t="s">
        <v>6</v>
      </c>
      <c r="F169" s="22">
        <v>1853240.6</v>
      </c>
      <c r="G169" s="22">
        <v>1853240.6</v>
      </c>
      <c r="H169" s="22">
        <v>1853240.6</v>
      </c>
    </row>
    <row r="170" spans="1:8" s="2" customFormat="1" ht="28.5" customHeight="1" outlineLevel="5" x14ac:dyDescent="0.25">
      <c r="A170" s="11" t="s">
        <v>48</v>
      </c>
      <c r="B170" s="21" t="s">
        <v>70</v>
      </c>
      <c r="C170" s="21" t="s">
        <v>89</v>
      </c>
      <c r="D170" s="30" t="s">
        <v>59</v>
      </c>
      <c r="E170" s="21" t="s">
        <v>2</v>
      </c>
      <c r="F170" s="20">
        <f>F171+F179</f>
        <v>12484472.08</v>
      </c>
      <c r="G170" s="20">
        <f>G171+G179</f>
        <v>3387.08</v>
      </c>
      <c r="H170" s="20">
        <f>H171+H179</f>
        <v>3387.08</v>
      </c>
    </row>
    <row r="171" spans="1:8" s="2" customFormat="1" ht="75" customHeight="1" outlineLevel="5" x14ac:dyDescent="0.25">
      <c r="A171" s="14" t="s">
        <v>356</v>
      </c>
      <c r="B171" s="21" t="s">
        <v>70</v>
      </c>
      <c r="C171" s="21" t="s">
        <v>89</v>
      </c>
      <c r="D171" s="30" t="s">
        <v>153</v>
      </c>
      <c r="E171" s="21" t="s">
        <v>2</v>
      </c>
      <c r="F171" s="20">
        <f t="shared" ref="F171:H171" si="57">F172</f>
        <v>12481085</v>
      </c>
      <c r="G171" s="20">
        <f t="shared" si="57"/>
        <v>0</v>
      </c>
      <c r="H171" s="20">
        <f t="shared" si="57"/>
        <v>0</v>
      </c>
    </row>
    <row r="172" spans="1:8" s="2" customFormat="1" ht="85.5" customHeight="1" outlineLevel="5" x14ac:dyDescent="0.25">
      <c r="A172" s="14" t="s">
        <v>196</v>
      </c>
      <c r="B172" s="21" t="s">
        <v>70</v>
      </c>
      <c r="C172" s="21" t="s">
        <v>89</v>
      </c>
      <c r="D172" s="30" t="s">
        <v>154</v>
      </c>
      <c r="E172" s="21" t="s">
        <v>2</v>
      </c>
      <c r="F172" s="20">
        <f>F173+F176</f>
        <v>12481085</v>
      </c>
      <c r="G172" s="20">
        <f>G173+G176</f>
        <v>0</v>
      </c>
      <c r="H172" s="20">
        <f>H173+H176</f>
        <v>0</v>
      </c>
    </row>
    <row r="173" spans="1:8" s="2" customFormat="1" ht="39" customHeight="1" outlineLevel="5" x14ac:dyDescent="0.25">
      <c r="A173" s="14" t="s">
        <v>49</v>
      </c>
      <c r="B173" s="21" t="s">
        <v>70</v>
      </c>
      <c r="C173" s="21" t="s">
        <v>89</v>
      </c>
      <c r="D173" s="39" t="s">
        <v>155</v>
      </c>
      <c r="E173" s="21" t="s">
        <v>2</v>
      </c>
      <c r="F173" s="20">
        <f>F174</f>
        <v>253000</v>
      </c>
      <c r="G173" s="20">
        <f t="shared" ref="G173:H173" si="58">G174</f>
        <v>0</v>
      </c>
      <c r="H173" s="20">
        <f t="shared" si="58"/>
        <v>0</v>
      </c>
    </row>
    <row r="174" spans="1:8" s="2" customFormat="1" ht="54.75" customHeight="1" outlineLevel="5" x14ac:dyDescent="0.25">
      <c r="A174" s="11" t="s">
        <v>224</v>
      </c>
      <c r="B174" s="21" t="s">
        <v>70</v>
      </c>
      <c r="C174" s="21" t="s">
        <v>89</v>
      </c>
      <c r="D174" s="39" t="s">
        <v>155</v>
      </c>
      <c r="E174" s="21" t="s">
        <v>72</v>
      </c>
      <c r="F174" s="20">
        <f>F175</f>
        <v>253000</v>
      </c>
      <c r="G174" s="20">
        <f t="shared" ref="G174:H174" si="59">G175</f>
        <v>0</v>
      </c>
      <c r="H174" s="20">
        <f t="shared" si="59"/>
        <v>0</v>
      </c>
    </row>
    <row r="175" spans="1:8" s="2" customFormat="1" ht="53.25" customHeight="1" outlineLevel="5" x14ac:dyDescent="0.25">
      <c r="A175" s="11" t="s">
        <v>73</v>
      </c>
      <c r="B175" s="21" t="s">
        <v>70</v>
      </c>
      <c r="C175" s="21" t="s">
        <v>89</v>
      </c>
      <c r="D175" s="39" t="s">
        <v>155</v>
      </c>
      <c r="E175" s="21" t="s">
        <v>6</v>
      </c>
      <c r="F175" s="22">
        <v>253000</v>
      </c>
      <c r="G175" s="22">
        <v>0</v>
      </c>
      <c r="H175" s="22">
        <v>0</v>
      </c>
    </row>
    <row r="176" spans="1:8" s="2" customFormat="1" ht="62.25" customHeight="1" outlineLevel="2" x14ac:dyDescent="0.25">
      <c r="A176" s="32" t="s">
        <v>343</v>
      </c>
      <c r="B176" s="45" t="s">
        <v>70</v>
      </c>
      <c r="C176" s="38" t="s">
        <v>89</v>
      </c>
      <c r="D176" s="38" t="s">
        <v>328</v>
      </c>
      <c r="E176" s="46" t="s">
        <v>2</v>
      </c>
      <c r="F176" s="23">
        <f>F177</f>
        <v>12228085</v>
      </c>
      <c r="G176" s="23">
        <f t="shared" ref="G176:H176" si="60">G177</f>
        <v>0</v>
      </c>
      <c r="H176" s="23">
        <f t="shared" si="60"/>
        <v>0</v>
      </c>
    </row>
    <row r="177" spans="1:8" s="2" customFormat="1" ht="27.75" customHeight="1" outlineLevel="2" x14ac:dyDescent="0.25">
      <c r="A177" s="40" t="s">
        <v>75</v>
      </c>
      <c r="B177" s="45" t="s">
        <v>70</v>
      </c>
      <c r="C177" s="38" t="s">
        <v>89</v>
      </c>
      <c r="D177" s="38" t="s">
        <v>328</v>
      </c>
      <c r="E177" s="46" t="s">
        <v>72</v>
      </c>
      <c r="F177" s="23">
        <f>F178</f>
        <v>12228085</v>
      </c>
      <c r="G177" s="23">
        <f>G178</f>
        <v>0</v>
      </c>
      <c r="H177" s="23">
        <f t="shared" ref="H177" si="61">H178</f>
        <v>0</v>
      </c>
    </row>
    <row r="178" spans="1:8" s="2" customFormat="1" ht="87.75" customHeight="1" outlineLevel="2" x14ac:dyDescent="0.25">
      <c r="A178" s="32" t="s">
        <v>225</v>
      </c>
      <c r="B178" s="45" t="s">
        <v>70</v>
      </c>
      <c r="C178" s="38" t="s">
        <v>89</v>
      </c>
      <c r="D178" s="38" t="s">
        <v>328</v>
      </c>
      <c r="E178" s="46" t="s">
        <v>6</v>
      </c>
      <c r="F178" s="22">
        <v>12228085</v>
      </c>
      <c r="G178" s="22">
        <v>0</v>
      </c>
      <c r="H178" s="22">
        <v>0</v>
      </c>
    </row>
    <row r="179" spans="1:8" s="2" customFormat="1" ht="54" customHeight="1" outlineLevel="5" x14ac:dyDescent="0.25">
      <c r="A179" s="37" t="s">
        <v>4</v>
      </c>
      <c r="B179" s="21" t="s">
        <v>70</v>
      </c>
      <c r="C179" s="21" t="s">
        <v>89</v>
      </c>
      <c r="D179" s="30" t="s">
        <v>61</v>
      </c>
      <c r="E179" s="21" t="s">
        <v>2</v>
      </c>
      <c r="F179" s="20">
        <f t="shared" ref="F179:H182" si="62">F180</f>
        <v>3387.08</v>
      </c>
      <c r="G179" s="20">
        <f t="shared" si="62"/>
        <v>3387.08</v>
      </c>
      <c r="H179" s="20">
        <f t="shared" si="62"/>
        <v>3387.08</v>
      </c>
    </row>
    <row r="180" spans="1:8" s="2" customFormat="1" ht="54" customHeight="1" outlineLevel="5" x14ac:dyDescent="0.25">
      <c r="A180" s="14" t="s">
        <v>62</v>
      </c>
      <c r="B180" s="21" t="s">
        <v>70</v>
      </c>
      <c r="C180" s="21" t="s">
        <v>89</v>
      </c>
      <c r="D180" s="30" t="s">
        <v>63</v>
      </c>
      <c r="E180" s="21" t="s">
        <v>2</v>
      </c>
      <c r="F180" s="20">
        <f t="shared" si="62"/>
        <v>3387.08</v>
      </c>
      <c r="G180" s="20">
        <f t="shared" si="62"/>
        <v>3387.08</v>
      </c>
      <c r="H180" s="20">
        <f t="shared" si="62"/>
        <v>3387.08</v>
      </c>
    </row>
    <row r="181" spans="1:8" s="2" customFormat="1" ht="150" customHeight="1" outlineLevel="5" x14ac:dyDescent="0.25">
      <c r="A181" s="11" t="s">
        <v>197</v>
      </c>
      <c r="B181" s="21" t="s">
        <v>70</v>
      </c>
      <c r="C181" s="21" t="s">
        <v>89</v>
      </c>
      <c r="D181" s="30" t="s">
        <v>172</v>
      </c>
      <c r="E181" s="21" t="s">
        <v>2</v>
      </c>
      <c r="F181" s="20">
        <f t="shared" si="62"/>
        <v>3387.08</v>
      </c>
      <c r="G181" s="20">
        <f t="shared" si="62"/>
        <v>3387.08</v>
      </c>
      <c r="H181" s="20">
        <f t="shared" si="62"/>
        <v>3387.08</v>
      </c>
    </row>
    <row r="182" spans="1:8" s="2" customFormat="1" ht="42" customHeight="1" outlineLevel="5" x14ac:dyDescent="0.25">
      <c r="A182" s="11" t="s">
        <v>224</v>
      </c>
      <c r="B182" s="21" t="s">
        <v>70</v>
      </c>
      <c r="C182" s="21" t="s">
        <v>89</v>
      </c>
      <c r="D182" s="30" t="s">
        <v>172</v>
      </c>
      <c r="E182" s="21" t="s">
        <v>72</v>
      </c>
      <c r="F182" s="20">
        <f t="shared" si="62"/>
        <v>3387.08</v>
      </c>
      <c r="G182" s="20">
        <f t="shared" si="62"/>
        <v>3387.08</v>
      </c>
      <c r="H182" s="20">
        <f t="shared" si="62"/>
        <v>3387.08</v>
      </c>
    </row>
    <row r="183" spans="1:8" s="2" customFormat="1" ht="54.75" customHeight="1" outlineLevel="5" x14ac:dyDescent="0.25">
      <c r="A183" s="11" t="s">
        <v>73</v>
      </c>
      <c r="B183" s="21" t="s">
        <v>70</v>
      </c>
      <c r="C183" s="21" t="s">
        <v>89</v>
      </c>
      <c r="D183" s="30" t="s">
        <v>172</v>
      </c>
      <c r="E183" s="21" t="s">
        <v>6</v>
      </c>
      <c r="F183" s="22">
        <v>3387.08</v>
      </c>
      <c r="G183" s="22">
        <v>3387.08</v>
      </c>
      <c r="H183" s="22">
        <v>3387.08</v>
      </c>
    </row>
    <row r="184" spans="1:8" s="2" customFormat="1" ht="27" customHeight="1" outlineLevel="5" x14ac:dyDescent="0.25">
      <c r="A184" s="28" t="s">
        <v>51</v>
      </c>
      <c r="B184" s="36" t="s">
        <v>70</v>
      </c>
      <c r="C184" s="36" t="s">
        <v>90</v>
      </c>
      <c r="D184" s="38" t="s">
        <v>59</v>
      </c>
      <c r="E184" s="36" t="s">
        <v>2</v>
      </c>
      <c r="F184" s="20">
        <f>F185</f>
        <v>184918000</v>
      </c>
      <c r="G184" s="20">
        <f t="shared" ref="G184:H184" si="63">G185</f>
        <v>13770000</v>
      </c>
      <c r="H184" s="20">
        <f t="shared" si="63"/>
        <v>13770000</v>
      </c>
    </row>
    <row r="185" spans="1:8" s="2" customFormat="1" ht="54" customHeight="1" outlineLevel="5" x14ac:dyDescent="0.25">
      <c r="A185" s="11" t="s">
        <v>357</v>
      </c>
      <c r="B185" s="21" t="s">
        <v>70</v>
      </c>
      <c r="C185" s="21" t="s">
        <v>90</v>
      </c>
      <c r="D185" s="30" t="s">
        <v>91</v>
      </c>
      <c r="E185" s="21" t="s">
        <v>2</v>
      </c>
      <c r="F185" s="20">
        <f>F186+F191</f>
        <v>184918000</v>
      </c>
      <c r="G185" s="20">
        <f t="shared" ref="G185:H185" si="64">G186+G191</f>
        <v>13770000</v>
      </c>
      <c r="H185" s="20">
        <f t="shared" si="64"/>
        <v>13770000</v>
      </c>
    </row>
    <row r="186" spans="1:8" s="2" customFormat="1" ht="39.75" customHeight="1" outlineLevel="5" x14ac:dyDescent="0.25">
      <c r="A186" s="31" t="s">
        <v>138</v>
      </c>
      <c r="B186" s="21" t="s">
        <v>70</v>
      </c>
      <c r="C186" s="21" t="s">
        <v>90</v>
      </c>
      <c r="D186" s="30" t="s">
        <v>92</v>
      </c>
      <c r="E186" s="21" t="s">
        <v>2</v>
      </c>
      <c r="F186" s="20">
        <f>F187+F189</f>
        <v>12389774.189999999</v>
      </c>
      <c r="G186" s="20">
        <f t="shared" ref="G186:H186" si="65">G187+G189</f>
        <v>13770000</v>
      </c>
      <c r="H186" s="20">
        <f t="shared" si="65"/>
        <v>13770000</v>
      </c>
    </row>
    <row r="187" spans="1:8" s="2" customFormat="1" ht="38.25" customHeight="1" outlineLevel="5" x14ac:dyDescent="0.25">
      <c r="A187" s="11" t="s">
        <v>224</v>
      </c>
      <c r="B187" s="21" t="s">
        <v>70</v>
      </c>
      <c r="C187" s="21" t="s">
        <v>90</v>
      </c>
      <c r="D187" s="30" t="s">
        <v>92</v>
      </c>
      <c r="E187" s="21" t="s">
        <v>72</v>
      </c>
      <c r="F187" s="20">
        <f>F188</f>
        <v>12089774.189999999</v>
      </c>
      <c r="G187" s="20">
        <f t="shared" ref="G187:H189" si="66">G188</f>
        <v>13770000</v>
      </c>
      <c r="H187" s="20">
        <f t="shared" si="66"/>
        <v>13770000</v>
      </c>
    </row>
    <row r="188" spans="1:8" s="2" customFormat="1" ht="58.5" customHeight="1" outlineLevel="5" x14ac:dyDescent="0.25">
      <c r="A188" s="11" t="s">
        <v>73</v>
      </c>
      <c r="B188" s="21" t="s">
        <v>70</v>
      </c>
      <c r="C188" s="21" t="s">
        <v>90</v>
      </c>
      <c r="D188" s="30" t="s">
        <v>92</v>
      </c>
      <c r="E188" s="21" t="s">
        <v>6</v>
      </c>
      <c r="F188" s="22">
        <v>12089774.189999999</v>
      </c>
      <c r="G188" s="22">
        <v>13770000</v>
      </c>
      <c r="H188" s="22">
        <v>13770000</v>
      </c>
    </row>
    <row r="189" spans="1:8" s="2" customFormat="1" ht="53.25" customHeight="1" outlineLevel="5" x14ac:dyDescent="0.25">
      <c r="A189" s="35" t="s">
        <v>231</v>
      </c>
      <c r="B189" s="36" t="s">
        <v>70</v>
      </c>
      <c r="C189" s="36" t="s">
        <v>90</v>
      </c>
      <c r="D189" s="38" t="s">
        <v>92</v>
      </c>
      <c r="E189" s="36" t="s">
        <v>167</v>
      </c>
      <c r="F189" s="20">
        <f>F190</f>
        <v>300000</v>
      </c>
      <c r="G189" s="20">
        <f t="shared" si="66"/>
        <v>0</v>
      </c>
      <c r="H189" s="20">
        <f t="shared" si="66"/>
        <v>0</v>
      </c>
    </row>
    <row r="190" spans="1:8" s="2" customFormat="1" ht="31.5" customHeight="1" outlineLevel="5" x14ac:dyDescent="0.25">
      <c r="A190" s="35" t="s">
        <v>168</v>
      </c>
      <c r="B190" s="36" t="s">
        <v>70</v>
      </c>
      <c r="C190" s="36" t="s">
        <v>90</v>
      </c>
      <c r="D190" s="38" t="s">
        <v>92</v>
      </c>
      <c r="E190" s="36" t="s">
        <v>169</v>
      </c>
      <c r="F190" s="22">
        <v>300000</v>
      </c>
      <c r="G190" s="22">
        <v>0</v>
      </c>
      <c r="H190" s="22">
        <v>0</v>
      </c>
    </row>
    <row r="191" spans="1:8" s="2" customFormat="1" ht="144.75" customHeight="1" outlineLevel="5" x14ac:dyDescent="0.25">
      <c r="A191" s="35" t="s">
        <v>411</v>
      </c>
      <c r="B191" s="45" t="s">
        <v>70</v>
      </c>
      <c r="C191" s="38" t="s">
        <v>90</v>
      </c>
      <c r="D191" s="38" t="s">
        <v>379</v>
      </c>
      <c r="E191" s="38" t="s">
        <v>2</v>
      </c>
      <c r="F191" s="23">
        <f>F192</f>
        <v>172528225.81</v>
      </c>
      <c r="G191" s="23">
        <f t="shared" ref="G191:H192" si="67">G192</f>
        <v>0</v>
      </c>
      <c r="H191" s="23">
        <f t="shared" si="67"/>
        <v>0</v>
      </c>
    </row>
    <row r="192" spans="1:8" s="2" customFormat="1" ht="57.75" customHeight="1" outlineLevel="5" x14ac:dyDescent="0.25">
      <c r="A192" s="35" t="s">
        <v>231</v>
      </c>
      <c r="B192" s="45" t="s">
        <v>70</v>
      </c>
      <c r="C192" s="38" t="s">
        <v>90</v>
      </c>
      <c r="D192" s="38" t="s">
        <v>379</v>
      </c>
      <c r="E192" s="38" t="s">
        <v>167</v>
      </c>
      <c r="F192" s="23">
        <f>F193</f>
        <v>172528225.81</v>
      </c>
      <c r="G192" s="23">
        <f t="shared" si="67"/>
        <v>0</v>
      </c>
      <c r="H192" s="23">
        <f t="shared" si="67"/>
        <v>0</v>
      </c>
    </row>
    <row r="193" spans="1:8" s="2" customFormat="1" ht="29.25" customHeight="1" outlineLevel="5" x14ac:dyDescent="0.25">
      <c r="A193" s="35" t="s">
        <v>168</v>
      </c>
      <c r="B193" s="45" t="s">
        <v>70</v>
      </c>
      <c r="C193" s="38" t="s">
        <v>90</v>
      </c>
      <c r="D193" s="38" t="s">
        <v>379</v>
      </c>
      <c r="E193" s="38" t="s">
        <v>169</v>
      </c>
      <c r="F193" s="22">
        <v>172528225.81</v>
      </c>
      <c r="G193" s="22">
        <v>0</v>
      </c>
      <c r="H193" s="22">
        <v>0</v>
      </c>
    </row>
    <row r="194" spans="1:8" s="2" customFormat="1" ht="29.25" customHeight="1" outlineLevel="2" x14ac:dyDescent="0.25">
      <c r="A194" s="11" t="s">
        <v>348</v>
      </c>
      <c r="B194" s="36" t="s">
        <v>70</v>
      </c>
      <c r="C194" s="36" t="s">
        <v>129</v>
      </c>
      <c r="D194" s="38" t="s">
        <v>59</v>
      </c>
      <c r="E194" s="36" t="s">
        <v>2</v>
      </c>
      <c r="F194" s="20">
        <f>F195</f>
        <v>5027907</v>
      </c>
      <c r="G194" s="20">
        <f t="shared" ref="G194:H194" si="68">G195</f>
        <v>0</v>
      </c>
      <c r="H194" s="20">
        <f t="shared" si="68"/>
        <v>0</v>
      </c>
    </row>
    <row r="195" spans="1:8" s="2" customFormat="1" ht="56.25" customHeight="1" outlineLevel="2" x14ac:dyDescent="0.25">
      <c r="A195" s="37" t="s">
        <v>193</v>
      </c>
      <c r="B195" s="21" t="s">
        <v>70</v>
      </c>
      <c r="C195" s="21" t="s">
        <v>129</v>
      </c>
      <c r="D195" s="30" t="s">
        <v>80</v>
      </c>
      <c r="E195" s="36" t="s">
        <v>2</v>
      </c>
      <c r="F195" s="20">
        <f>F196+F201</f>
        <v>5027907</v>
      </c>
      <c r="G195" s="20">
        <f t="shared" ref="G195:H195" si="69">G196</f>
        <v>0</v>
      </c>
      <c r="H195" s="20">
        <f t="shared" si="69"/>
        <v>0</v>
      </c>
    </row>
    <row r="196" spans="1:8" s="2" customFormat="1" ht="60.75" customHeight="1" outlineLevel="2" x14ac:dyDescent="0.25">
      <c r="A196" s="37" t="s">
        <v>416</v>
      </c>
      <c r="B196" s="21" t="s">
        <v>70</v>
      </c>
      <c r="C196" s="21" t="s">
        <v>129</v>
      </c>
      <c r="D196" s="30" t="s">
        <v>332</v>
      </c>
      <c r="E196" s="36" t="s">
        <v>2</v>
      </c>
      <c r="F196" s="20">
        <f>F197</f>
        <v>4399294</v>
      </c>
      <c r="G196" s="20">
        <f t="shared" ref="G196:H196" si="70">G197</f>
        <v>0</v>
      </c>
      <c r="H196" s="20">
        <f t="shared" si="70"/>
        <v>0</v>
      </c>
    </row>
    <row r="197" spans="1:8" s="2" customFormat="1" ht="58.5" customHeight="1" outlineLevel="2" x14ac:dyDescent="0.25">
      <c r="A197" s="11" t="s">
        <v>417</v>
      </c>
      <c r="B197" s="36" t="s">
        <v>70</v>
      </c>
      <c r="C197" s="36" t="s">
        <v>129</v>
      </c>
      <c r="D197" s="38" t="s">
        <v>380</v>
      </c>
      <c r="E197" s="36" t="s">
        <v>2</v>
      </c>
      <c r="F197" s="20">
        <f>F198</f>
        <v>4399294</v>
      </c>
      <c r="G197" s="20">
        <f t="shared" ref="G197:H197" si="71">G199</f>
        <v>0</v>
      </c>
      <c r="H197" s="20">
        <f t="shared" si="71"/>
        <v>0</v>
      </c>
    </row>
    <row r="198" spans="1:8" s="2" customFormat="1" ht="44.25" customHeight="1" outlineLevel="2" x14ac:dyDescent="0.25">
      <c r="A198" s="11" t="s">
        <v>425</v>
      </c>
      <c r="B198" s="36" t="s">
        <v>70</v>
      </c>
      <c r="C198" s="36" t="s">
        <v>129</v>
      </c>
      <c r="D198" s="38" t="s">
        <v>333</v>
      </c>
      <c r="E198" s="36" t="s">
        <v>2</v>
      </c>
      <c r="F198" s="20">
        <f>F199</f>
        <v>4399294</v>
      </c>
      <c r="G198" s="20">
        <f t="shared" ref="G198:H198" si="72">G199</f>
        <v>0</v>
      </c>
      <c r="H198" s="20">
        <f t="shared" si="72"/>
        <v>0</v>
      </c>
    </row>
    <row r="199" spans="1:8" s="2" customFormat="1" ht="43.5" customHeight="1" outlineLevel="2" x14ac:dyDescent="0.25">
      <c r="A199" s="32" t="s">
        <v>261</v>
      </c>
      <c r="B199" s="36" t="s">
        <v>70</v>
      </c>
      <c r="C199" s="36" t="s">
        <v>129</v>
      </c>
      <c r="D199" s="38" t="s">
        <v>333</v>
      </c>
      <c r="E199" s="36" t="s">
        <v>72</v>
      </c>
      <c r="F199" s="20">
        <f>F200</f>
        <v>4399294</v>
      </c>
      <c r="G199" s="20">
        <f t="shared" ref="G199:H199" si="73">G200</f>
        <v>0</v>
      </c>
      <c r="H199" s="20">
        <f t="shared" si="73"/>
        <v>0</v>
      </c>
    </row>
    <row r="200" spans="1:8" s="2" customFormat="1" ht="59.25" customHeight="1" outlineLevel="2" x14ac:dyDescent="0.25">
      <c r="A200" s="32" t="s">
        <v>73</v>
      </c>
      <c r="B200" s="36" t="s">
        <v>70</v>
      </c>
      <c r="C200" s="36" t="s">
        <v>129</v>
      </c>
      <c r="D200" s="38" t="s">
        <v>333</v>
      </c>
      <c r="E200" s="36" t="s">
        <v>6</v>
      </c>
      <c r="F200" s="22">
        <v>4399294</v>
      </c>
      <c r="G200" s="22">
        <v>0</v>
      </c>
      <c r="H200" s="22">
        <v>0</v>
      </c>
    </row>
    <row r="201" spans="1:8" s="2" customFormat="1" ht="90.75" customHeight="1" outlineLevel="2" x14ac:dyDescent="0.25">
      <c r="A201" s="32" t="s">
        <v>426</v>
      </c>
      <c r="B201" s="36" t="s">
        <v>70</v>
      </c>
      <c r="C201" s="36" t="s">
        <v>129</v>
      </c>
      <c r="D201" s="38" t="s">
        <v>405</v>
      </c>
      <c r="E201" s="36" t="s">
        <v>2</v>
      </c>
      <c r="F201" s="23">
        <f>F202</f>
        <v>628613</v>
      </c>
      <c r="G201" s="23">
        <f t="shared" ref="G201:H204" si="74">G202</f>
        <v>0</v>
      </c>
      <c r="H201" s="23">
        <f t="shared" si="74"/>
        <v>0</v>
      </c>
    </row>
    <row r="202" spans="1:8" s="2" customFormat="1" ht="64.5" customHeight="1" outlineLevel="2" x14ac:dyDescent="0.25">
      <c r="A202" s="32" t="s">
        <v>418</v>
      </c>
      <c r="B202" s="36" t="s">
        <v>70</v>
      </c>
      <c r="C202" s="36" t="s">
        <v>129</v>
      </c>
      <c r="D202" s="38" t="s">
        <v>381</v>
      </c>
      <c r="E202" s="36" t="s">
        <v>2</v>
      </c>
      <c r="F202" s="23">
        <f>F203</f>
        <v>628613</v>
      </c>
      <c r="G202" s="23">
        <f t="shared" si="74"/>
        <v>0</v>
      </c>
      <c r="H202" s="23">
        <f t="shared" si="74"/>
        <v>0</v>
      </c>
    </row>
    <row r="203" spans="1:8" s="2" customFormat="1" ht="50.25" customHeight="1" outlineLevel="2" x14ac:dyDescent="0.25">
      <c r="A203" s="32" t="s">
        <v>419</v>
      </c>
      <c r="B203" s="36" t="s">
        <v>70</v>
      </c>
      <c r="C203" s="36" t="s">
        <v>129</v>
      </c>
      <c r="D203" s="38" t="s">
        <v>334</v>
      </c>
      <c r="E203" s="36" t="s">
        <v>2</v>
      </c>
      <c r="F203" s="23">
        <f>F204</f>
        <v>628613</v>
      </c>
      <c r="G203" s="23">
        <f t="shared" si="74"/>
        <v>0</v>
      </c>
      <c r="H203" s="23">
        <f t="shared" si="74"/>
        <v>0</v>
      </c>
    </row>
    <row r="204" spans="1:8" s="2" customFormat="1" ht="45" customHeight="1" outlineLevel="2" x14ac:dyDescent="0.25">
      <c r="A204" s="32" t="s">
        <v>261</v>
      </c>
      <c r="B204" s="36" t="s">
        <v>70</v>
      </c>
      <c r="C204" s="36" t="s">
        <v>129</v>
      </c>
      <c r="D204" s="38" t="s">
        <v>334</v>
      </c>
      <c r="E204" s="36" t="s">
        <v>72</v>
      </c>
      <c r="F204" s="23">
        <f>F205</f>
        <v>628613</v>
      </c>
      <c r="G204" s="23">
        <f t="shared" si="74"/>
        <v>0</v>
      </c>
      <c r="H204" s="23">
        <f t="shared" si="74"/>
        <v>0</v>
      </c>
    </row>
    <row r="205" spans="1:8" s="2" customFormat="1" ht="59.25" customHeight="1" outlineLevel="2" x14ac:dyDescent="0.25">
      <c r="A205" s="32" t="s">
        <v>73</v>
      </c>
      <c r="B205" s="36" t="s">
        <v>70</v>
      </c>
      <c r="C205" s="36" t="s">
        <v>129</v>
      </c>
      <c r="D205" s="38" t="s">
        <v>334</v>
      </c>
      <c r="E205" s="36" t="s">
        <v>6</v>
      </c>
      <c r="F205" s="22">
        <v>628613</v>
      </c>
      <c r="G205" s="22">
        <v>0</v>
      </c>
      <c r="H205" s="22">
        <v>0</v>
      </c>
    </row>
    <row r="206" spans="1:8" s="2" customFormat="1" ht="41.25" customHeight="1" outlineLevel="5" x14ac:dyDescent="0.25">
      <c r="A206" s="11" t="s">
        <v>20</v>
      </c>
      <c r="B206" s="21" t="s">
        <v>70</v>
      </c>
      <c r="C206" s="21" t="s">
        <v>93</v>
      </c>
      <c r="D206" s="30" t="s">
        <v>59</v>
      </c>
      <c r="E206" s="21" t="s">
        <v>2</v>
      </c>
      <c r="F206" s="20">
        <f>F207+F212</f>
        <v>3005000</v>
      </c>
      <c r="G206" s="20">
        <f t="shared" ref="G206:H207" si="75">G207</f>
        <v>0</v>
      </c>
      <c r="H206" s="20">
        <f t="shared" si="75"/>
        <v>0</v>
      </c>
    </row>
    <row r="207" spans="1:8" s="2" customFormat="1" ht="54.75" customHeight="1" outlineLevel="5" x14ac:dyDescent="0.25">
      <c r="A207" s="47" t="s">
        <v>359</v>
      </c>
      <c r="B207" s="21" t="s">
        <v>70</v>
      </c>
      <c r="C207" s="21" t="s">
        <v>93</v>
      </c>
      <c r="D207" s="30" t="s">
        <v>297</v>
      </c>
      <c r="E207" s="21" t="s">
        <v>2</v>
      </c>
      <c r="F207" s="20">
        <f>F208</f>
        <v>5000</v>
      </c>
      <c r="G207" s="20">
        <f t="shared" si="75"/>
        <v>0</v>
      </c>
      <c r="H207" s="20">
        <f t="shared" si="75"/>
        <v>0</v>
      </c>
    </row>
    <row r="208" spans="1:8" s="2" customFormat="1" ht="71.25" customHeight="1" outlineLevel="5" x14ac:dyDescent="0.25">
      <c r="A208" s="32" t="s">
        <v>420</v>
      </c>
      <c r="B208" s="21" t="s">
        <v>70</v>
      </c>
      <c r="C208" s="21" t="s">
        <v>93</v>
      </c>
      <c r="D208" s="30" t="s">
        <v>382</v>
      </c>
      <c r="E208" s="21" t="s">
        <v>2</v>
      </c>
      <c r="F208" s="23">
        <f>F209</f>
        <v>5000</v>
      </c>
      <c r="G208" s="23">
        <v>0</v>
      </c>
      <c r="H208" s="23">
        <v>0</v>
      </c>
    </row>
    <row r="209" spans="1:8" s="2" customFormat="1" ht="61.5" customHeight="1" outlineLevel="5" x14ac:dyDescent="0.25">
      <c r="A209" s="34" t="s">
        <v>296</v>
      </c>
      <c r="B209" s="21" t="s">
        <v>70</v>
      </c>
      <c r="C209" s="21" t="s">
        <v>93</v>
      </c>
      <c r="D209" s="30" t="s">
        <v>321</v>
      </c>
      <c r="E209" s="21" t="s">
        <v>2</v>
      </c>
      <c r="F209" s="20">
        <f>F210</f>
        <v>5000</v>
      </c>
      <c r="G209" s="20">
        <f t="shared" ref="G209:H209" si="76">G210</f>
        <v>0</v>
      </c>
      <c r="H209" s="20">
        <f t="shared" si="76"/>
        <v>0</v>
      </c>
    </row>
    <row r="210" spans="1:8" s="2" customFormat="1" ht="46.5" customHeight="1" outlineLevel="5" x14ac:dyDescent="0.25">
      <c r="A210" s="11" t="s">
        <v>224</v>
      </c>
      <c r="B210" s="21" t="s">
        <v>70</v>
      </c>
      <c r="C210" s="21" t="s">
        <v>93</v>
      </c>
      <c r="D210" s="30" t="s">
        <v>321</v>
      </c>
      <c r="E210" s="21" t="s">
        <v>72</v>
      </c>
      <c r="F210" s="20">
        <f>F211</f>
        <v>5000</v>
      </c>
      <c r="G210" s="20">
        <f t="shared" ref="G210:H210" si="77">G211</f>
        <v>0</v>
      </c>
      <c r="H210" s="20">
        <f t="shared" si="77"/>
        <v>0</v>
      </c>
    </row>
    <row r="211" spans="1:8" s="2" customFormat="1" ht="55.5" customHeight="1" outlineLevel="5" x14ac:dyDescent="0.25">
      <c r="A211" s="11" t="s">
        <v>73</v>
      </c>
      <c r="B211" s="21" t="s">
        <v>70</v>
      </c>
      <c r="C211" s="21" t="s">
        <v>93</v>
      </c>
      <c r="D211" s="30" t="s">
        <v>321</v>
      </c>
      <c r="E211" s="21" t="s">
        <v>6</v>
      </c>
      <c r="F211" s="22">
        <v>5000</v>
      </c>
      <c r="G211" s="22">
        <v>0</v>
      </c>
      <c r="H211" s="22">
        <v>0</v>
      </c>
    </row>
    <row r="212" spans="1:8" s="2" customFormat="1" ht="70.5" customHeight="1" outlineLevel="1" x14ac:dyDescent="0.25">
      <c r="A212" s="34" t="s">
        <v>265</v>
      </c>
      <c r="B212" s="36" t="s">
        <v>70</v>
      </c>
      <c r="C212" s="36" t="s">
        <v>93</v>
      </c>
      <c r="D212" s="38" t="s">
        <v>266</v>
      </c>
      <c r="E212" s="36" t="s">
        <v>2</v>
      </c>
      <c r="F212" s="20">
        <f>F213</f>
        <v>3000000</v>
      </c>
      <c r="G212" s="20">
        <f t="shared" ref="G212:H212" si="78">G213</f>
        <v>0</v>
      </c>
      <c r="H212" s="20">
        <f t="shared" si="78"/>
        <v>0</v>
      </c>
    </row>
    <row r="213" spans="1:8" s="2" customFormat="1" ht="73.5" customHeight="1" outlineLevel="1" x14ac:dyDescent="0.25">
      <c r="A213" s="34" t="s">
        <v>421</v>
      </c>
      <c r="B213" s="36" t="s">
        <v>70</v>
      </c>
      <c r="C213" s="36" t="s">
        <v>93</v>
      </c>
      <c r="D213" s="38" t="s">
        <v>350</v>
      </c>
      <c r="E213" s="36" t="s">
        <v>2</v>
      </c>
      <c r="F213" s="20">
        <f t="shared" ref="F213:H216" si="79">F214</f>
        <v>3000000</v>
      </c>
      <c r="G213" s="20">
        <f t="shared" si="79"/>
        <v>0</v>
      </c>
      <c r="H213" s="20">
        <f t="shared" si="79"/>
        <v>0</v>
      </c>
    </row>
    <row r="214" spans="1:8" s="2" customFormat="1" ht="153" customHeight="1" outlineLevel="1" x14ac:dyDescent="0.25">
      <c r="A214" s="34" t="s">
        <v>353</v>
      </c>
      <c r="B214" s="36" t="s">
        <v>70</v>
      </c>
      <c r="C214" s="36" t="s">
        <v>93</v>
      </c>
      <c r="D214" s="38" t="s">
        <v>351</v>
      </c>
      <c r="E214" s="36" t="s">
        <v>2</v>
      </c>
      <c r="F214" s="20">
        <f t="shared" si="79"/>
        <v>3000000</v>
      </c>
      <c r="G214" s="20">
        <f t="shared" si="79"/>
        <v>0</v>
      </c>
      <c r="H214" s="20">
        <f t="shared" si="79"/>
        <v>0</v>
      </c>
    </row>
    <row r="215" spans="1:8" s="2" customFormat="1" ht="75.75" customHeight="1" outlineLevel="1" x14ac:dyDescent="0.25">
      <c r="A215" s="34" t="s">
        <v>354</v>
      </c>
      <c r="B215" s="36" t="s">
        <v>70</v>
      </c>
      <c r="C215" s="36" t="s">
        <v>93</v>
      </c>
      <c r="D215" s="38" t="s">
        <v>352</v>
      </c>
      <c r="E215" s="36" t="s">
        <v>2</v>
      </c>
      <c r="F215" s="20">
        <f t="shared" si="79"/>
        <v>3000000</v>
      </c>
      <c r="G215" s="20">
        <f t="shared" si="79"/>
        <v>0</v>
      </c>
      <c r="H215" s="20">
        <f t="shared" si="79"/>
        <v>0</v>
      </c>
    </row>
    <row r="216" spans="1:8" s="2" customFormat="1" ht="54" customHeight="1" outlineLevel="1" x14ac:dyDescent="0.25">
      <c r="A216" s="28" t="s">
        <v>228</v>
      </c>
      <c r="B216" s="36" t="s">
        <v>70</v>
      </c>
      <c r="C216" s="36" t="s">
        <v>93</v>
      </c>
      <c r="D216" s="38" t="s">
        <v>352</v>
      </c>
      <c r="E216" s="36" t="s">
        <v>72</v>
      </c>
      <c r="F216" s="20">
        <f t="shared" si="79"/>
        <v>3000000</v>
      </c>
      <c r="G216" s="20">
        <f t="shared" si="79"/>
        <v>0</v>
      </c>
      <c r="H216" s="20">
        <f t="shared" si="79"/>
        <v>0</v>
      </c>
    </row>
    <row r="217" spans="1:8" s="2" customFormat="1" ht="42" customHeight="1" outlineLevel="1" x14ac:dyDescent="0.25">
      <c r="A217" s="34" t="s">
        <v>238</v>
      </c>
      <c r="B217" s="36" t="s">
        <v>70</v>
      </c>
      <c r="C217" s="36" t="s">
        <v>93</v>
      </c>
      <c r="D217" s="38" t="s">
        <v>352</v>
      </c>
      <c r="E217" s="36" t="s">
        <v>6</v>
      </c>
      <c r="F217" s="22">
        <v>3000000</v>
      </c>
      <c r="G217" s="22">
        <v>0</v>
      </c>
      <c r="H217" s="22">
        <v>0</v>
      </c>
    </row>
    <row r="218" spans="1:8" s="2" customFormat="1" ht="41.25" customHeight="1" outlineLevel="5" x14ac:dyDescent="0.25">
      <c r="A218" s="11" t="s">
        <v>21</v>
      </c>
      <c r="B218" s="36" t="s">
        <v>71</v>
      </c>
      <c r="C218" s="36" t="s">
        <v>58</v>
      </c>
      <c r="D218" s="38" t="s">
        <v>59</v>
      </c>
      <c r="E218" s="36" t="s">
        <v>2</v>
      </c>
      <c r="F218" s="20">
        <f>F219+F225+F246+F276</f>
        <v>252190360.74999997</v>
      </c>
      <c r="G218" s="20">
        <f>G219+G225+G246+G276</f>
        <v>38812161.789999999</v>
      </c>
      <c r="H218" s="20">
        <f>H219+H225+H246+H276</f>
        <v>38813064.719999999</v>
      </c>
    </row>
    <row r="219" spans="1:8" s="2" customFormat="1" ht="25.5" customHeight="1" outlineLevel="5" x14ac:dyDescent="0.25">
      <c r="A219" s="11" t="s">
        <v>94</v>
      </c>
      <c r="B219" s="36" t="s">
        <v>71</v>
      </c>
      <c r="C219" s="36" t="s">
        <v>57</v>
      </c>
      <c r="D219" s="38" t="s">
        <v>59</v>
      </c>
      <c r="E219" s="36" t="s">
        <v>2</v>
      </c>
      <c r="F219" s="20">
        <f t="shared" ref="F219:H223" si="80">F220</f>
        <v>60000</v>
      </c>
      <c r="G219" s="20">
        <f t="shared" si="80"/>
        <v>0</v>
      </c>
      <c r="H219" s="20">
        <f t="shared" si="80"/>
        <v>0</v>
      </c>
    </row>
    <row r="220" spans="1:8" s="2" customFormat="1" ht="58.5" customHeight="1" outlineLevel="1" x14ac:dyDescent="0.25">
      <c r="A220" s="31" t="s">
        <v>198</v>
      </c>
      <c r="B220" s="21" t="s">
        <v>71</v>
      </c>
      <c r="C220" s="21" t="s">
        <v>57</v>
      </c>
      <c r="D220" s="30" t="s">
        <v>136</v>
      </c>
      <c r="E220" s="21" t="s">
        <v>2</v>
      </c>
      <c r="F220" s="20">
        <f t="shared" si="80"/>
        <v>60000</v>
      </c>
      <c r="G220" s="20">
        <f t="shared" si="80"/>
        <v>0</v>
      </c>
      <c r="H220" s="20">
        <f t="shared" si="80"/>
        <v>0</v>
      </c>
    </row>
    <row r="221" spans="1:8" s="2" customFormat="1" ht="66.75" customHeight="1" outlineLevel="1" x14ac:dyDescent="0.25">
      <c r="A221" s="31" t="s">
        <v>199</v>
      </c>
      <c r="B221" s="21" t="s">
        <v>71</v>
      </c>
      <c r="C221" s="21" t="s">
        <v>57</v>
      </c>
      <c r="D221" s="30" t="s">
        <v>148</v>
      </c>
      <c r="E221" s="21" t="s">
        <v>2</v>
      </c>
      <c r="F221" s="20">
        <f t="shared" si="80"/>
        <v>60000</v>
      </c>
      <c r="G221" s="20">
        <f t="shared" si="80"/>
        <v>0</v>
      </c>
      <c r="H221" s="20">
        <f t="shared" si="80"/>
        <v>0</v>
      </c>
    </row>
    <row r="222" spans="1:8" s="2" customFormat="1" ht="39" customHeight="1" outlineLevel="1" x14ac:dyDescent="0.25">
      <c r="A222" s="11" t="s">
        <v>149</v>
      </c>
      <c r="B222" s="21" t="s">
        <v>71</v>
      </c>
      <c r="C222" s="21" t="s">
        <v>57</v>
      </c>
      <c r="D222" s="30" t="s">
        <v>139</v>
      </c>
      <c r="E222" s="21" t="s">
        <v>2</v>
      </c>
      <c r="F222" s="20">
        <f t="shared" si="80"/>
        <v>60000</v>
      </c>
      <c r="G222" s="20">
        <f t="shared" si="80"/>
        <v>0</v>
      </c>
      <c r="H222" s="20">
        <f t="shared" si="80"/>
        <v>0</v>
      </c>
    </row>
    <row r="223" spans="1:8" s="2" customFormat="1" ht="51" customHeight="1" outlineLevel="1" x14ac:dyDescent="0.25">
      <c r="A223" s="11" t="s">
        <v>224</v>
      </c>
      <c r="B223" s="21" t="s">
        <v>71</v>
      </c>
      <c r="C223" s="21" t="s">
        <v>57</v>
      </c>
      <c r="D223" s="30" t="s">
        <v>139</v>
      </c>
      <c r="E223" s="21" t="s">
        <v>72</v>
      </c>
      <c r="F223" s="20">
        <f t="shared" si="80"/>
        <v>60000</v>
      </c>
      <c r="G223" s="20">
        <f t="shared" si="80"/>
        <v>0</v>
      </c>
      <c r="H223" s="20">
        <f t="shared" si="80"/>
        <v>0</v>
      </c>
    </row>
    <row r="224" spans="1:8" s="2" customFormat="1" ht="53.25" customHeight="1" outlineLevel="1" x14ac:dyDescent="0.25">
      <c r="A224" s="11" t="s">
        <v>73</v>
      </c>
      <c r="B224" s="21" t="s">
        <v>71</v>
      </c>
      <c r="C224" s="21" t="s">
        <v>57</v>
      </c>
      <c r="D224" s="30" t="s">
        <v>139</v>
      </c>
      <c r="E224" s="21" t="s">
        <v>6</v>
      </c>
      <c r="F224" s="22">
        <v>60000</v>
      </c>
      <c r="G224" s="22">
        <v>0</v>
      </c>
      <c r="H224" s="22">
        <v>0</v>
      </c>
    </row>
    <row r="225" spans="1:8" s="2" customFormat="1" ht="24" customHeight="1" x14ac:dyDescent="0.25">
      <c r="A225" s="11" t="s">
        <v>52</v>
      </c>
      <c r="B225" s="36" t="s">
        <v>71</v>
      </c>
      <c r="C225" s="36" t="s">
        <v>60</v>
      </c>
      <c r="D225" s="38" t="s">
        <v>59</v>
      </c>
      <c r="E225" s="36" t="s">
        <v>2</v>
      </c>
      <c r="F225" s="20">
        <f>F226+F241</f>
        <v>218041562.70999998</v>
      </c>
      <c r="G225" s="20">
        <f>G226+G241</f>
        <v>640000</v>
      </c>
      <c r="H225" s="20">
        <f>H226+H241</f>
        <v>640000</v>
      </c>
    </row>
    <row r="226" spans="1:8" s="2" customFormat="1" ht="69.75" customHeight="1" x14ac:dyDescent="0.25">
      <c r="A226" s="11" t="s">
        <v>412</v>
      </c>
      <c r="B226" s="21" t="s">
        <v>71</v>
      </c>
      <c r="C226" s="21" t="s">
        <v>60</v>
      </c>
      <c r="D226" s="30" t="s">
        <v>95</v>
      </c>
      <c r="E226" s="21" t="s">
        <v>2</v>
      </c>
      <c r="F226" s="20">
        <f>F227+F237</f>
        <v>94334412.709999993</v>
      </c>
      <c r="G226" s="20">
        <f>G227+G237</f>
        <v>640000</v>
      </c>
      <c r="H226" s="20">
        <f>H227+H237</f>
        <v>640000</v>
      </c>
    </row>
    <row r="227" spans="1:8" s="2" customFormat="1" ht="69" customHeight="1" x14ac:dyDescent="0.25">
      <c r="A227" s="11" t="s">
        <v>200</v>
      </c>
      <c r="B227" s="21" t="s">
        <v>71</v>
      </c>
      <c r="C227" s="21" t="s">
        <v>60</v>
      </c>
      <c r="D227" s="30" t="s">
        <v>96</v>
      </c>
      <c r="E227" s="21" t="s">
        <v>2</v>
      </c>
      <c r="F227" s="20">
        <f>F228+F231+F234</f>
        <v>92877600</v>
      </c>
      <c r="G227" s="20">
        <f>G228+G231</f>
        <v>640000</v>
      </c>
      <c r="H227" s="20">
        <f>H228+H231</f>
        <v>640000</v>
      </c>
    </row>
    <row r="228" spans="1:8" s="2" customFormat="1" ht="39" customHeight="1" x14ac:dyDescent="0.25">
      <c r="A228" s="31" t="s">
        <v>183</v>
      </c>
      <c r="B228" s="21" t="s">
        <v>71</v>
      </c>
      <c r="C228" s="21" t="s">
        <v>60</v>
      </c>
      <c r="D228" s="30" t="s">
        <v>140</v>
      </c>
      <c r="E228" s="21" t="s">
        <v>2</v>
      </c>
      <c r="F228" s="20">
        <f>F229</f>
        <v>1000000</v>
      </c>
      <c r="G228" s="20">
        <f t="shared" ref="G228:H228" si="81">G229</f>
        <v>0</v>
      </c>
      <c r="H228" s="20">
        <f t="shared" si="81"/>
        <v>0</v>
      </c>
    </row>
    <row r="229" spans="1:8" s="2" customFormat="1" ht="43.5" customHeight="1" x14ac:dyDescent="0.25">
      <c r="A229" s="11" t="s">
        <v>224</v>
      </c>
      <c r="B229" s="21" t="s">
        <v>71</v>
      </c>
      <c r="C229" s="21" t="s">
        <v>60</v>
      </c>
      <c r="D229" s="30" t="s">
        <v>140</v>
      </c>
      <c r="E229" s="21" t="s">
        <v>72</v>
      </c>
      <c r="F229" s="20">
        <f>F230</f>
        <v>1000000</v>
      </c>
      <c r="G229" s="20">
        <f>G230</f>
        <v>0</v>
      </c>
      <c r="H229" s="20">
        <f>H230</f>
        <v>0</v>
      </c>
    </row>
    <row r="230" spans="1:8" s="2" customFormat="1" ht="52.5" customHeight="1" x14ac:dyDescent="0.25">
      <c r="A230" s="11" t="s">
        <v>73</v>
      </c>
      <c r="B230" s="21" t="s">
        <v>71</v>
      </c>
      <c r="C230" s="21" t="s">
        <v>60</v>
      </c>
      <c r="D230" s="30" t="s">
        <v>140</v>
      </c>
      <c r="E230" s="21" t="s">
        <v>6</v>
      </c>
      <c r="F230" s="22">
        <v>1000000</v>
      </c>
      <c r="G230" s="22">
        <v>0</v>
      </c>
      <c r="H230" s="22">
        <v>0</v>
      </c>
    </row>
    <row r="231" spans="1:8" s="2" customFormat="1" ht="51.75" customHeight="1" x14ac:dyDescent="0.25">
      <c r="A231" s="11" t="s">
        <v>272</v>
      </c>
      <c r="B231" s="21" t="s">
        <v>71</v>
      </c>
      <c r="C231" s="21" t="s">
        <v>60</v>
      </c>
      <c r="D231" s="30" t="s">
        <v>213</v>
      </c>
      <c r="E231" s="21" t="s">
        <v>2</v>
      </c>
      <c r="F231" s="20">
        <f t="shared" ref="F231:H232" si="82">F232</f>
        <v>640000</v>
      </c>
      <c r="G231" s="20">
        <f t="shared" si="82"/>
        <v>640000</v>
      </c>
      <c r="H231" s="20">
        <f t="shared" si="82"/>
        <v>640000</v>
      </c>
    </row>
    <row r="232" spans="1:8" s="2" customFormat="1" ht="46.5" customHeight="1" x14ac:dyDescent="0.25">
      <c r="A232" s="11" t="s">
        <v>224</v>
      </c>
      <c r="B232" s="21" t="s">
        <v>71</v>
      </c>
      <c r="C232" s="21" t="s">
        <v>60</v>
      </c>
      <c r="D232" s="30" t="s">
        <v>213</v>
      </c>
      <c r="E232" s="21" t="s">
        <v>72</v>
      </c>
      <c r="F232" s="20">
        <f t="shared" si="82"/>
        <v>640000</v>
      </c>
      <c r="G232" s="20">
        <f t="shared" si="82"/>
        <v>640000</v>
      </c>
      <c r="H232" s="20">
        <f t="shared" si="82"/>
        <v>640000</v>
      </c>
    </row>
    <row r="233" spans="1:8" s="2" customFormat="1" ht="56.25" customHeight="1" x14ac:dyDescent="0.25">
      <c r="A233" s="11" t="s">
        <v>73</v>
      </c>
      <c r="B233" s="21" t="s">
        <v>71</v>
      </c>
      <c r="C233" s="21" t="s">
        <v>60</v>
      </c>
      <c r="D233" s="30" t="s">
        <v>213</v>
      </c>
      <c r="E233" s="21" t="s">
        <v>6</v>
      </c>
      <c r="F233" s="22">
        <v>640000</v>
      </c>
      <c r="G233" s="22">
        <v>640000</v>
      </c>
      <c r="H233" s="22">
        <v>640000</v>
      </c>
    </row>
    <row r="234" spans="1:8" s="2" customFormat="1" ht="56.25" customHeight="1" x14ac:dyDescent="0.25">
      <c r="A234" s="11" t="s">
        <v>383</v>
      </c>
      <c r="B234" s="21" t="s">
        <v>71</v>
      </c>
      <c r="C234" s="21" t="s">
        <v>60</v>
      </c>
      <c r="D234" s="30" t="s">
        <v>384</v>
      </c>
      <c r="E234" s="21" t="s">
        <v>2</v>
      </c>
      <c r="F234" s="23">
        <f>F235</f>
        <v>91237600</v>
      </c>
      <c r="G234" s="23">
        <f t="shared" ref="G234:H234" si="83">G235</f>
        <v>0</v>
      </c>
      <c r="H234" s="23">
        <f t="shared" si="83"/>
        <v>0</v>
      </c>
    </row>
    <row r="235" spans="1:8" s="2" customFormat="1" ht="56.25" customHeight="1" x14ac:dyDescent="0.25">
      <c r="A235" s="11" t="s">
        <v>224</v>
      </c>
      <c r="B235" s="21" t="s">
        <v>71</v>
      </c>
      <c r="C235" s="21" t="s">
        <v>60</v>
      </c>
      <c r="D235" s="30" t="s">
        <v>384</v>
      </c>
      <c r="E235" s="21" t="s">
        <v>72</v>
      </c>
      <c r="F235" s="23">
        <f>F236</f>
        <v>91237600</v>
      </c>
      <c r="G235" s="23">
        <f t="shared" ref="G235:H235" si="84">G236</f>
        <v>0</v>
      </c>
      <c r="H235" s="23">
        <f t="shared" si="84"/>
        <v>0</v>
      </c>
    </row>
    <row r="236" spans="1:8" s="2" customFormat="1" ht="56.25" customHeight="1" x14ac:dyDescent="0.25">
      <c r="A236" s="11" t="s">
        <v>73</v>
      </c>
      <c r="B236" s="21" t="s">
        <v>71</v>
      </c>
      <c r="C236" s="21" t="s">
        <v>60</v>
      </c>
      <c r="D236" s="30" t="s">
        <v>384</v>
      </c>
      <c r="E236" s="21" t="s">
        <v>6</v>
      </c>
      <c r="F236" s="22">
        <v>91237600</v>
      </c>
      <c r="G236" s="22">
        <v>0</v>
      </c>
      <c r="H236" s="22">
        <v>0</v>
      </c>
    </row>
    <row r="237" spans="1:8" s="2" customFormat="1" ht="85.5" customHeight="1" outlineLevel="5" x14ac:dyDescent="0.25">
      <c r="A237" s="11" t="s">
        <v>360</v>
      </c>
      <c r="B237" s="12" t="s">
        <v>71</v>
      </c>
      <c r="C237" s="12" t="s">
        <v>60</v>
      </c>
      <c r="D237" s="30" t="s">
        <v>141</v>
      </c>
      <c r="E237" s="21" t="s">
        <v>2</v>
      </c>
      <c r="F237" s="20">
        <f>F238</f>
        <v>1456812.71</v>
      </c>
      <c r="G237" s="20">
        <f t="shared" ref="G237:H237" si="85">G238</f>
        <v>0</v>
      </c>
      <c r="H237" s="20">
        <f t="shared" si="85"/>
        <v>0</v>
      </c>
    </row>
    <row r="238" spans="1:8" s="2" customFormat="1" ht="50.25" customHeight="1" outlineLevel="5" x14ac:dyDescent="0.25">
      <c r="A238" s="11" t="s">
        <v>344</v>
      </c>
      <c r="B238" s="12" t="s">
        <v>71</v>
      </c>
      <c r="C238" s="12" t="s">
        <v>60</v>
      </c>
      <c r="D238" s="30" t="s">
        <v>182</v>
      </c>
      <c r="E238" s="21" t="s">
        <v>2</v>
      </c>
      <c r="F238" s="20">
        <f t="shared" ref="F238:H239" si="86">F239</f>
        <v>1456812.71</v>
      </c>
      <c r="G238" s="20">
        <f t="shared" si="86"/>
        <v>0</v>
      </c>
      <c r="H238" s="20">
        <f t="shared" si="86"/>
        <v>0</v>
      </c>
    </row>
    <row r="239" spans="1:8" s="2" customFormat="1" ht="27" customHeight="1" outlineLevel="5" x14ac:dyDescent="0.25">
      <c r="A239" s="11" t="s">
        <v>75</v>
      </c>
      <c r="B239" s="12" t="s">
        <v>71</v>
      </c>
      <c r="C239" s="12" t="s">
        <v>60</v>
      </c>
      <c r="D239" s="30" t="s">
        <v>182</v>
      </c>
      <c r="E239" s="21" t="s">
        <v>76</v>
      </c>
      <c r="F239" s="20">
        <f t="shared" si="86"/>
        <v>1456812.71</v>
      </c>
      <c r="G239" s="20">
        <f t="shared" si="86"/>
        <v>0</v>
      </c>
      <c r="H239" s="20">
        <f t="shared" si="86"/>
        <v>0</v>
      </c>
    </row>
    <row r="240" spans="1:8" s="2" customFormat="1" ht="84.75" customHeight="1" outlineLevel="5" x14ac:dyDescent="0.25">
      <c r="A240" s="11" t="s">
        <v>225</v>
      </c>
      <c r="B240" s="12" t="s">
        <v>71</v>
      </c>
      <c r="C240" s="12" t="s">
        <v>60</v>
      </c>
      <c r="D240" s="30" t="s">
        <v>182</v>
      </c>
      <c r="E240" s="21" t="s">
        <v>50</v>
      </c>
      <c r="F240" s="22">
        <v>1456812.71</v>
      </c>
      <c r="G240" s="22">
        <v>0</v>
      </c>
      <c r="H240" s="22">
        <v>0</v>
      </c>
    </row>
    <row r="241" spans="1:8" s="2" customFormat="1" ht="71.25" customHeight="1" outlineLevel="5" x14ac:dyDescent="0.25">
      <c r="A241" s="11" t="s">
        <v>361</v>
      </c>
      <c r="B241" s="12" t="s">
        <v>71</v>
      </c>
      <c r="C241" s="12" t="s">
        <v>60</v>
      </c>
      <c r="D241" s="30" t="s">
        <v>190</v>
      </c>
      <c r="E241" s="21" t="s">
        <v>2</v>
      </c>
      <c r="F241" s="20">
        <f>F242</f>
        <v>123707150</v>
      </c>
      <c r="G241" s="20">
        <f t="shared" ref="G241:H241" si="87">G242</f>
        <v>0</v>
      </c>
      <c r="H241" s="20">
        <f t="shared" si="87"/>
        <v>0</v>
      </c>
    </row>
    <row r="242" spans="1:8" s="2" customFormat="1" ht="71.25" customHeight="1" outlineLevel="5" x14ac:dyDescent="0.25">
      <c r="A242" s="11" t="s">
        <v>385</v>
      </c>
      <c r="B242" s="12" t="s">
        <v>71</v>
      </c>
      <c r="C242" s="12" t="s">
        <v>60</v>
      </c>
      <c r="D242" s="30" t="s">
        <v>386</v>
      </c>
      <c r="E242" s="21" t="s">
        <v>2</v>
      </c>
      <c r="F242" s="20">
        <f>F243</f>
        <v>123707150</v>
      </c>
      <c r="G242" s="20">
        <f>G244</f>
        <v>0</v>
      </c>
      <c r="H242" s="20">
        <f>H244</f>
        <v>0</v>
      </c>
    </row>
    <row r="243" spans="1:8" s="2" customFormat="1" ht="83.25" customHeight="1" outlineLevel="5" x14ac:dyDescent="0.25">
      <c r="A243" s="11" t="s">
        <v>387</v>
      </c>
      <c r="B243" s="12" t="s">
        <v>71</v>
      </c>
      <c r="C243" s="12" t="s">
        <v>60</v>
      </c>
      <c r="D243" s="30" t="s">
        <v>388</v>
      </c>
      <c r="E243" s="21" t="s">
        <v>2</v>
      </c>
      <c r="F243" s="20">
        <f>F244</f>
        <v>123707150</v>
      </c>
      <c r="G243" s="20">
        <v>0</v>
      </c>
      <c r="H243" s="20">
        <v>0</v>
      </c>
    </row>
    <row r="244" spans="1:8" s="2" customFormat="1" ht="54" customHeight="1" outlineLevel="5" x14ac:dyDescent="0.25">
      <c r="A244" s="11" t="s">
        <v>228</v>
      </c>
      <c r="B244" s="12" t="s">
        <v>71</v>
      </c>
      <c r="C244" s="12" t="s">
        <v>60</v>
      </c>
      <c r="D244" s="30" t="s">
        <v>388</v>
      </c>
      <c r="E244" s="21" t="s">
        <v>72</v>
      </c>
      <c r="F244" s="20">
        <f t="shared" ref="F244:H244" si="88">F245</f>
        <v>123707150</v>
      </c>
      <c r="G244" s="20">
        <f t="shared" si="88"/>
        <v>0</v>
      </c>
      <c r="H244" s="20">
        <f t="shared" si="88"/>
        <v>0</v>
      </c>
    </row>
    <row r="245" spans="1:8" s="2" customFormat="1" ht="57" customHeight="1" outlineLevel="5" x14ac:dyDescent="0.25">
      <c r="A245" s="11" t="s">
        <v>73</v>
      </c>
      <c r="B245" s="12" t="s">
        <v>71</v>
      </c>
      <c r="C245" s="12" t="s">
        <v>60</v>
      </c>
      <c r="D245" s="30" t="s">
        <v>388</v>
      </c>
      <c r="E245" s="21" t="s">
        <v>6</v>
      </c>
      <c r="F245" s="22">
        <v>123707150</v>
      </c>
      <c r="G245" s="22">
        <v>0</v>
      </c>
      <c r="H245" s="22">
        <v>0</v>
      </c>
    </row>
    <row r="246" spans="1:8" s="2" customFormat="1" ht="19.5" customHeight="1" x14ac:dyDescent="0.25">
      <c r="A246" s="31" t="s">
        <v>133</v>
      </c>
      <c r="B246" s="15" t="s">
        <v>71</v>
      </c>
      <c r="C246" s="15" t="s">
        <v>67</v>
      </c>
      <c r="D246" s="38" t="s">
        <v>59</v>
      </c>
      <c r="E246" s="36" t="s">
        <v>2</v>
      </c>
      <c r="F246" s="20">
        <f>F247+F271</f>
        <v>34067093.060000002</v>
      </c>
      <c r="G246" s="20">
        <f>G247+G271</f>
        <v>38149588.609999999</v>
      </c>
      <c r="H246" s="20">
        <f>H247+H271</f>
        <v>38149588.609999999</v>
      </c>
    </row>
    <row r="247" spans="1:8" s="2" customFormat="1" ht="53.25" customHeight="1" outlineLevel="5" x14ac:dyDescent="0.25">
      <c r="A247" s="11" t="s">
        <v>362</v>
      </c>
      <c r="B247" s="15" t="s">
        <v>71</v>
      </c>
      <c r="C247" s="15" t="s">
        <v>67</v>
      </c>
      <c r="D247" s="38" t="s">
        <v>185</v>
      </c>
      <c r="E247" s="36" t="s">
        <v>2</v>
      </c>
      <c r="F247" s="20">
        <f>F249+F255+F252+F258+F261++F264</f>
        <v>34067093.060000002</v>
      </c>
      <c r="G247" s="20">
        <f t="shared" ref="G247:H247" si="89">G249+G255+G252+G258+G261++G264</f>
        <v>25730338</v>
      </c>
      <c r="H247" s="20">
        <f t="shared" si="89"/>
        <v>25730338</v>
      </c>
    </row>
    <row r="248" spans="1:8" s="2" customFormat="1" ht="53.25" customHeight="1" outlineLevel="5" x14ac:dyDescent="0.25">
      <c r="A248" s="11" t="s">
        <v>389</v>
      </c>
      <c r="B248" s="15" t="s">
        <v>71</v>
      </c>
      <c r="C248" s="15" t="s">
        <v>67</v>
      </c>
      <c r="D248" s="38" t="s">
        <v>390</v>
      </c>
      <c r="E248" s="36" t="s">
        <v>2</v>
      </c>
      <c r="F248" s="20">
        <f>F249</f>
        <v>1000000</v>
      </c>
      <c r="G248" s="20">
        <v>0</v>
      </c>
      <c r="H248" s="20">
        <v>0</v>
      </c>
    </row>
    <row r="249" spans="1:8" s="2" customFormat="1" ht="36.75" customHeight="1" outlineLevel="5" x14ac:dyDescent="0.25">
      <c r="A249" s="31" t="s">
        <v>186</v>
      </c>
      <c r="B249" s="12" t="s">
        <v>71</v>
      </c>
      <c r="C249" s="12" t="s">
        <v>67</v>
      </c>
      <c r="D249" s="30" t="s">
        <v>187</v>
      </c>
      <c r="E249" s="21" t="s">
        <v>2</v>
      </c>
      <c r="F249" s="20">
        <f t="shared" ref="F249:H250" si="90">F250</f>
        <v>1000000</v>
      </c>
      <c r="G249" s="20">
        <f t="shared" si="90"/>
        <v>0</v>
      </c>
      <c r="H249" s="20">
        <f t="shared" si="90"/>
        <v>0</v>
      </c>
    </row>
    <row r="250" spans="1:8" s="2" customFormat="1" ht="51" customHeight="1" outlineLevel="5" x14ac:dyDescent="0.25">
      <c r="A250" s="11" t="s">
        <v>224</v>
      </c>
      <c r="B250" s="12" t="s">
        <v>71</v>
      </c>
      <c r="C250" s="12" t="s">
        <v>67</v>
      </c>
      <c r="D250" s="30" t="s">
        <v>187</v>
      </c>
      <c r="E250" s="21" t="s">
        <v>72</v>
      </c>
      <c r="F250" s="20">
        <f t="shared" si="90"/>
        <v>1000000</v>
      </c>
      <c r="G250" s="20">
        <f t="shared" si="90"/>
        <v>0</v>
      </c>
      <c r="H250" s="20">
        <f t="shared" si="90"/>
        <v>0</v>
      </c>
    </row>
    <row r="251" spans="1:8" s="2" customFormat="1" ht="50.25" customHeight="1" outlineLevel="5" x14ac:dyDescent="0.25">
      <c r="A251" s="31" t="s">
        <v>73</v>
      </c>
      <c r="B251" s="12" t="s">
        <v>71</v>
      </c>
      <c r="C251" s="12" t="s">
        <v>67</v>
      </c>
      <c r="D251" s="30" t="s">
        <v>187</v>
      </c>
      <c r="E251" s="21" t="s">
        <v>6</v>
      </c>
      <c r="F251" s="22">
        <v>1000000</v>
      </c>
      <c r="G251" s="22">
        <v>0</v>
      </c>
      <c r="H251" s="22">
        <v>0</v>
      </c>
    </row>
    <row r="252" spans="1:8" s="2" customFormat="1" ht="37.5" customHeight="1" outlineLevel="5" x14ac:dyDescent="0.25">
      <c r="A252" s="34" t="s">
        <v>274</v>
      </c>
      <c r="B252" s="15" t="s">
        <v>71</v>
      </c>
      <c r="C252" s="15" t="s">
        <v>67</v>
      </c>
      <c r="D252" s="38" t="s">
        <v>275</v>
      </c>
      <c r="E252" s="36" t="s">
        <v>2</v>
      </c>
      <c r="F252" s="20">
        <f t="shared" ref="F252:H253" si="91">F253</f>
        <v>200000</v>
      </c>
      <c r="G252" s="20">
        <f t="shared" si="91"/>
        <v>0</v>
      </c>
      <c r="H252" s="20">
        <f t="shared" si="91"/>
        <v>0</v>
      </c>
    </row>
    <row r="253" spans="1:8" s="2" customFormat="1" ht="47.25" customHeight="1" outlineLevel="5" x14ac:dyDescent="0.25">
      <c r="A253" s="28" t="s">
        <v>261</v>
      </c>
      <c r="B253" s="15" t="s">
        <v>71</v>
      </c>
      <c r="C253" s="15" t="s">
        <v>67</v>
      </c>
      <c r="D253" s="38" t="s">
        <v>275</v>
      </c>
      <c r="E253" s="36" t="s">
        <v>72</v>
      </c>
      <c r="F253" s="20">
        <f t="shared" si="91"/>
        <v>200000</v>
      </c>
      <c r="G253" s="20">
        <f t="shared" si="91"/>
        <v>0</v>
      </c>
      <c r="H253" s="20">
        <f t="shared" si="91"/>
        <v>0</v>
      </c>
    </row>
    <row r="254" spans="1:8" s="2" customFormat="1" ht="51" customHeight="1" outlineLevel="5" x14ac:dyDescent="0.25">
      <c r="A254" s="34" t="s">
        <v>73</v>
      </c>
      <c r="B254" s="15" t="s">
        <v>71</v>
      </c>
      <c r="C254" s="15" t="s">
        <v>67</v>
      </c>
      <c r="D254" s="38" t="s">
        <v>275</v>
      </c>
      <c r="E254" s="36" t="s">
        <v>6</v>
      </c>
      <c r="F254" s="22">
        <v>200000</v>
      </c>
      <c r="G254" s="22">
        <v>0</v>
      </c>
      <c r="H254" s="22">
        <v>0</v>
      </c>
    </row>
    <row r="255" spans="1:8" s="2" customFormat="1" ht="20.25" customHeight="1" outlineLevel="5" x14ac:dyDescent="0.25">
      <c r="A255" s="31" t="s">
        <v>188</v>
      </c>
      <c r="B255" s="12" t="s">
        <v>71</v>
      </c>
      <c r="C255" s="12" t="s">
        <v>67</v>
      </c>
      <c r="D255" s="30" t="s">
        <v>189</v>
      </c>
      <c r="E255" s="21" t="s">
        <v>2</v>
      </c>
      <c r="F255" s="20">
        <f t="shared" ref="F255:H256" si="92">F256</f>
        <v>2376000</v>
      </c>
      <c r="G255" s="20">
        <f t="shared" si="92"/>
        <v>1800000</v>
      </c>
      <c r="H255" s="20">
        <f t="shared" si="92"/>
        <v>1800000</v>
      </c>
    </row>
    <row r="256" spans="1:8" s="2" customFormat="1" ht="49.5" customHeight="1" outlineLevel="5" x14ac:dyDescent="0.25">
      <c r="A256" s="31" t="s">
        <v>224</v>
      </c>
      <c r="B256" s="12" t="s">
        <v>71</v>
      </c>
      <c r="C256" s="12" t="s">
        <v>67</v>
      </c>
      <c r="D256" s="30" t="s">
        <v>189</v>
      </c>
      <c r="E256" s="21" t="s">
        <v>72</v>
      </c>
      <c r="F256" s="20">
        <f t="shared" si="92"/>
        <v>2376000</v>
      </c>
      <c r="G256" s="20">
        <f t="shared" si="92"/>
        <v>1800000</v>
      </c>
      <c r="H256" s="20">
        <f t="shared" si="92"/>
        <v>1800000</v>
      </c>
    </row>
    <row r="257" spans="1:8" s="2" customFormat="1" ht="54.75" customHeight="1" outlineLevel="5" x14ac:dyDescent="0.25">
      <c r="A257" s="31" t="s">
        <v>73</v>
      </c>
      <c r="B257" s="12" t="s">
        <v>71</v>
      </c>
      <c r="C257" s="12" t="s">
        <v>67</v>
      </c>
      <c r="D257" s="30" t="s">
        <v>189</v>
      </c>
      <c r="E257" s="21" t="s">
        <v>6</v>
      </c>
      <c r="F257" s="22">
        <v>2376000</v>
      </c>
      <c r="G257" s="22">
        <v>1800000</v>
      </c>
      <c r="H257" s="22">
        <v>1800000</v>
      </c>
    </row>
    <row r="258" spans="1:8" s="2" customFormat="1" ht="30.75" customHeight="1" outlineLevel="5" x14ac:dyDescent="0.25">
      <c r="A258" s="31" t="s">
        <v>276</v>
      </c>
      <c r="B258" s="12" t="s">
        <v>71</v>
      </c>
      <c r="C258" s="12" t="s">
        <v>67</v>
      </c>
      <c r="D258" s="30" t="s">
        <v>277</v>
      </c>
      <c r="E258" s="21" t="s">
        <v>2</v>
      </c>
      <c r="F258" s="20">
        <f t="shared" ref="F258:H259" si="93">F259</f>
        <v>200000</v>
      </c>
      <c r="G258" s="20">
        <f t="shared" si="93"/>
        <v>0</v>
      </c>
      <c r="H258" s="20">
        <f t="shared" si="93"/>
        <v>0</v>
      </c>
    </row>
    <row r="259" spans="1:8" s="2" customFormat="1" ht="57" customHeight="1" outlineLevel="5" x14ac:dyDescent="0.25">
      <c r="A259" s="31" t="s">
        <v>228</v>
      </c>
      <c r="B259" s="12" t="s">
        <v>71</v>
      </c>
      <c r="C259" s="12" t="s">
        <v>67</v>
      </c>
      <c r="D259" s="30" t="s">
        <v>277</v>
      </c>
      <c r="E259" s="21" t="s">
        <v>72</v>
      </c>
      <c r="F259" s="20">
        <f t="shared" si="93"/>
        <v>200000</v>
      </c>
      <c r="G259" s="20">
        <f t="shared" si="93"/>
        <v>0</v>
      </c>
      <c r="H259" s="20">
        <f t="shared" si="93"/>
        <v>0</v>
      </c>
    </row>
    <row r="260" spans="1:8" s="2" customFormat="1" ht="56.25" customHeight="1" outlineLevel="5" x14ac:dyDescent="0.25">
      <c r="A260" s="31" t="s">
        <v>239</v>
      </c>
      <c r="B260" s="12" t="s">
        <v>71</v>
      </c>
      <c r="C260" s="12" t="s">
        <v>67</v>
      </c>
      <c r="D260" s="30" t="s">
        <v>277</v>
      </c>
      <c r="E260" s="21" t="s">
        <v>6</v>
      </c>
      <c r="F260" s="22">
        <v>200000</v>
      </c>
      <c r="G260" s="22">
        <v>0</v>
      </c>
      <c r="H260" s="22">
        <v>0</v>
      </c>
    </row>
    <row r="261" spans="1:8" s="2" customFormat="1" ht="41.25" customHeight="1" outlineLevel="5" x14ac:dyDescent="0.25">
      <c r="A261" s="31" t="s">
        <v>278</v>
      </c>
      <c r="B261" s="12" t="s">
        <v>71</v>
      </c>
      <c r="C261" s="12" t="s">
        <v>67</v>
      </c>
      <c r="D261" s="30" t="s">
        <v>279</v>
      </c>
      <c r="E261" s="21" t="s">
        <v>2</v>
      </c>
      <c r="F261" s="20">
        <f t="shared" ref="F261:H262" si="94">F262</f>
        <v>160606.06</v>
      </c>
      <c r="G261" s="20">
        <f t="shared" si="94"/>
        <v>0</v>
      </c>
      <c r="H261" s="20">
        <f t="shared" si="94"/>
        <v>0</v>
      </c>
    </row>
    <row r="262" spans="1:8" s="2" customFormat="1" ht="53.25" customHeight="1" outlineLevel="5" x14ac:dyDescent="0.25">
      <c r="A262" s="31" t="s">
        <v>228</v>
      </c>
      <c r="B262" s="12" t="s">
        <v>71</v>
      </c>
      <c r="C262" s="12" t="s">
        <v>67</v>
      </c>
      <c r="D262" s="30" t="s">
        <v>279</v>
      </c>
      <c r="E262" s="21" t="s">
        <v>72</v>
      </c>
      <c r="F262" s="20">
        <f t="shared" si="94"/>
        <v>160606.06</v>
      </c>
      <c r="G262" s="20">
        <f t="shared" si="94"/>
        <v>0</v>
      </c>
      <c r="H262" s="20">
        <f t="shared" si="94"/>
        <v>0</v>
      </c>
    </row>
    <row r="263" spans="1:8" s="2" customFormat="1" ht="54.75" customHeight="1" outlineLevel="5" x14ac:dyDescent="0.25">
      <c r="A263" s="31" t="s">
        <v>239</v>
      </c>
      <c r="B263" s="12" t="s">
        <v>71</v>
      </c>
      <c r="C263" s="12" t="s">
        <v>67</v>
      </c>
      <c r="D263" s="30" t="s">
        <v>279</v>
      </c>
      <c r="E263" s="21" t="s">
        <v>6</v>
      </c>
      <c r="F263" s="22">
        <v>160606.06</v>
      </c>
      <c r="G263" s="22">
        <v>0</v>
      </c>
      <c r="H263" s="22">
        <v>0</v>
      </c>
    </row>
    <row r="264" spans="1:8" s="2" customFormat="1" ht="71.25" customHeight="1" outlineLevel="5" x14ac:dyDescent="0.25">
      <c r="A264" s="28" t="s">
        <v>336</v>
      </c>
      <c r="B264" s="12" t="s">
        <v>71</v>
      </c>
      <c r="C264" s="12" t="s">
        <v>67</v>
      </c>
      <c r="D264" s="30" t="s">
        <v>335</v>
      </c>
      <c r="E264" s="21" t="s">
        <v>2</v>
      </c>
      <c r="F264" s="20">
        <f>F265+F267+F269</f>
        <v>30130487</v>
      </c>
      <c r="G264" s="20">
        <f t="shared" ref="G264:H264" si="95">G265+G267+G269</f>
        <v>23930338</v>
      </c>
      <c r="H264" s="20">
        <f t="shared" si="95"/>
        <v>23930338</v>
      </c>
    </row>
    <row r="265" spans="1:8" s="2" customFormat="1" ht="102" customHeight="1" outlineLevel="5" x14ac:dyDescent="0.25">
      <c r="A265" s="11" t="s">
        <v>164</v>
      </c>
      <c r="B265" s="12" t="s">
        <v>71</v>
      </c>
      <c r="C265" s="12" t="s">
        <v>67</v>
      </c>
      <c r="D265" s="30" t="s">
        <v>335</v>
      </c>
      <c r="E265" s="21" t="s">
        <v>65</v>
      </c>
      <c r="F265" s="20">
        <f>F266</f>
        <v>22238811</v>
      </c>
      <c r="G265" s="20">
        <f t="shared" ref="G265:H265" si="96">G266</f>
        <v>22238811</v>
      </c>
      <c r="H265" s="20">
        <f t="shared" si="96"/>
        <v>22238811</v>
      </c>
    </row>
    <row r="266" spans="1:8" s="2" customFormat="1" ht="50.25" customHeight="1" outlineLevel="5" x14ac:dyDescent="0.25">
      <c r="A266" s="11" t="s">
        <v>16</v>
      </c>
      <c r="B266" s="12" t="s">
        <v>71</v>
      </c>
      <c r="C266" s="12" t="s">
        <v>67</v>
      </c>
      <c r="D266" s="30" t="s">
        <v>335</v>
      </c>
      <c r="E266" s="21" t="s">
        <v>17</v>
      </c>
      <c r="F266" s="22">
        <v>22238811</v>
      </c>
      <c r="G266" s="22">
        <v>22238811</v>
      </c>
      <c r="H266" s="22">
        <v>22238811</v>
      </c>
    </row>
    <row r="267" spans="1:8" s="2" customFormat="1" ht="50.25" customHeight="1" outlineLevel="5" x14ac:dyDescent="0.25">
      <c r="A267" s="32" t="s">
        <v>228</v>
      </c>
      <c r="B267" s="12" t="s">
        <v>71</v>
      </c>
      <c r="C267" s="12" t="s">
        <v>67</v>
      </c>
      <c r="D267" s="30" t="s">
        <v>335</v>
      </c>
      <c r="E267" s="21" t="s">
        <v>72</v>
      </c>
      <c r="F267" s="20">
        <f>F268</f>
        <v>7825361</v>
      </c>
      <c r="G267" s="20">
        <f t="shared" ref="G267:H267" si="97">G268</f>
        <v>1691527</v>
      </c>
      <c r="H267" s="20">
        <f t="shared" si="97"/>
        <v>1691527</v>
      </c>
    </row>
    <row r="268" spans="1:8" s="2" customFormat="1" ht="50.25" customHeight="1" outlineLevel="5" x14ac:dyDescent="0.25">
      <c r="A268" s="32" t="s">
        <v>239</v>
      </c>
      <c r="B268" s="12" t="s">
        <v>71</v>
      </c>
      <c r="C268" s="12" t="s">
        <v>67</v>
      </c>
      <c r="D268" s="30" t="s">
        <v>335</v>
      </c>
      <c r="E268" s="21" t="s">
        <v>6</v>
      </c>
      <c r="F268" s="22">
        <v>7825361</v>
      </c>
      <c r="G268" s="22">
        <v>1691527</v>
      </c>
      <c r="H268" s="22">
        <v>1691527</v>
      </c>
    </row>
    <row r="269" spans="1:8" s="2" customFormat="1" ht="27.75" customHeight="1" outlineLevel="5" x14ac:dyDescent="0.25">
      <c r="A269" s="11" t="s">
        <v>75</v>
      </c>
      <c r="B269" s="12" t="s">
        <v>71</v>
      </c>
      <c r="C269" s="12" t="s">
        <v>67</v>
      </c>
      <c r="D269" s="30" t="s">
        <v>335</v>
      </c>
      <c r="E269" s="21" t="s">
        <v>76</v>
      </c>
      <c r="F269" s="20">
        <f>F270</f>
        <v>66315</v>
      </c>
      <c r="G269" s="20">
        <f t="shared" ref="G269:H269" si="98">G270</f>
        <v>0</v>
      </c>
      <c r="H269" s="20">
        <f t="shared" si="98"/>
        <v>0</v>
      </c>
    </row>
    <row r="270" spans="1:8" s="2" customFormat="1" ht="29.25" customHeight="1" outlineLevel="5" x14ac:dyDescent="0.25">
      <c r="A270" s="11" t="s">
        <v>9</v>
      </c>
      <c r="B270" s="12" t="s">
        <v>71</v>
      </c>
      <c r="C270" s="12" t="s">
        <v>67</v>
      </c>
      <c r="D270" s="30" t="s">
        <v>335</v>
      </c>
      <c r="E270" s="21" t="s">
        <v>10</v>
      </c>
      <c r="F270" s="22">
        <v>66315</v>
      </c>
      <c r="G270" s="22">
        <v>0</v>
      </c>
      <c r="H270" s="22">
        <v>0</v>
      </c>
    </row>
    <row r="271" spans="1:8" s="2" customFormat="1" ht="69.75" customHeight="1" outlineLevel="5" x14ac:dyDescent="0.25">
      <c r="A271" s="31" t="s">
        <v>363</v>
      </c>
      <c r="B271" s="12" t="s">
        <v>71</v>
      </c>
      <c r="C271" s="12" t="s">
        <v>67</v>
      </c>
      <c r="D271" s="38" t="s">
        <v>191</v>
      </c>
      <c r="E271" s="36" t="s">
        <v>2</v>
      </c>
      <c r="F271" s="20">
        <f>F272</f>
        <v>0</v>
      </c>
      <c r="G271" s="20">
        <f t="shared" ref="G271:H271" si="99">G272</f>
        <v>12419250.609999999</v>
      </c>
      <c r="H271" s="20">
        <f t="shared" si="99"/>
        <v>12419250.609999999</v>
      </c>
    </row>
    <row r="272" spans="1:8" s="2" customFormat="1" ht="39.75" customHeight="1" outlineLevel="5" x14ac:dyDescent="0.25">
      <c r="A272" s="31" t="s">
        <v>422</v>
      </c>
      <c r="B272" s="12" t="s">
        <v>71</v>
      </c>
      <c r="C272" s="12" t="s">
        <v>67</v>
      </c>
      <c r="D272" s="30" t="s">
        <v>391</v>
      </c>
      <c r="E272" s="21" t="s">
        <v>2</v>
      </c>
      <c r="F272" s="20">
        <f>F273</f>
        <v>0</v>
      </c>
      <c r="G272" s="20">
        <f t="shared" ref="G272:H272" si="100">G273</f>
        <v>12419250.609999999</v>
      </c>
      <c r="H272" s="20">
        <f t="shared" si="100"/>
        <v>12419250.609999999</v>
      </c>
    </row>
    <row r="273" spans="1:8" s="2" customFormat="1" ht="53.25" customHeight="1" outlineLevel="5" x14ac:dyDescent="0.25">
      <c r="A273" s="31" t="s">
        <v>345</v>
      </c>
      <c r="B273" s="12" t="s">
        <v>71</v>
      </c>
      <c r="C273" s="12" t="s">
        <v>67</v>
      </c>
      <c r="D273" s="30" t="s">
        <v>218</v>
      </c>
      <c r="E273" s="21" t="s">
        <v>2</v>
      </c>
      <c r="F273" s="20">
        <f>F274</f>
        <v>0</v>
      </c>
      <c r="G273" s="20">
        <f t="shared" ref="G273:H273" si="101">G274</f>
        <v>12419250.609999999</v>
      </c>
      <c r="H273" s="20">
        <f t="shared" si="101"/>
        <v>12419250.609999999</v>
      </c>
    </row>
    <row r="274" spans="1:8" s="2" customFormat="1" ht="59.25" customHeight="1" outlineLevel="5" x14ac:dyDescent="0.25">
      <c r="A274" s="31" t="s">
        <v>228</v>
      </c>
      <c r="B274" s="12" t="s">
        <v>71</v>
      </c>
      <c r="C274" s="12" t="s">
        <v>67</v>
      </c>
      <c r="D274" s="30" t="s">
        <v>218</v>
      </c>
      <c r="E274" s="21" t="s">
        <v>72</v>
      </c>
      <c r="F274" s="20">
        <f>F275</f>
        <v>0</v>
      </c>
      <c r="G274" s="20">
        <f t="shared" ref="G274:H274" si="102">G275</f>
        <v>12419250.609999999</v>
      </c>
      <c r="H274" s="20">
        <f t="shared" si="102"/>
        <v>12419250.609999999</v>
      </c>
    </row>
    <row r="275" spans="1:8" s="2" customFormat="1" ht="54" customHeight="1" outlineLevel="5" x14ac:dyDescent="0.25">
      <c r="A275" s="31" t="s">
        <v>73</v>
      </c>
      <c r="B275" s="12" t="s">
        <v>71</v>
      </c>
      <c r="C275" s="12" t="s">
        <v>67</v>
      </c>
      <c r="D275" s="30" t="s">
        <v>218</v>
      </c>
      <c r="E275" s="21" t="s">
        <v>6</v>
      </c>
      <c r="F275" s="22">
        <v>0</v>
      </c>
      <c r="G275" s="22">
        <v>12419250.609999999</v>
      </c>
      <c r="H275" s="22">
        <v>12419250.609999999</v>
      </c>
    </row>
    <row r="276" spans="1:8" s="2" customFormat="1" ht="36" customHeight="1" outlineLevel="5" x14ac:dyDescent="0.25">
      <c r="A276" s="11" t="s">
        <v>22</v>
      </c>
      <c r="B276" s="15" t="s">
        <v>71</v>
      </c>
      <c r="C276" s="15" t="s">
        <v>71</v>
      </c>
      <c r="D276" s="38" t="s">
        <v>59</v>
      </c>
      <c r="E276" s="36" t="s">
        <v>2</v>
      </c>
      <c r="F276" s="20">
        <f t="shared" ref="F276:H280" si="103">F277</f>
        <v>21704.98</v>
      </c>
      <c r="G276" s="20">
        <f t="shared" si="103"/>
        <v>22573.18</v>
      </c>
      <c r="H276" s="20">
        <f t="shared" si="103"/>
        <v>23476.11</v>
      </c>
    </row>
    <row r="277" spans="1:8" s="2" customFormat="1" ht="53.25" customHeight="1" outlineLevel="5" x14ac:dyDescent="0.25">
      <c r="A277" s="37" t="s">
        <v>4</v>
      </c>
      <c r="B277" s="12" t="s">
        <v>71</v>
      </c>
      <c r="C277" s="12" t="s">
        <v>71</v>
      </c>
      <c r="D277" s="30" t="s">
        <v>61</v>
      </c>
      <c r="E277" s="21" t="s">
        <v>2</v>
      </c>
      <c r="F277" s="20">
        <f t="shared" si="103"/>
        <v>21704.98</v>
      </c>
      <c r="G277" s="20">
        <f t="shared" si="103"/>
        <v>22573.18</v>
      </c>
      <c r="H277" s="20">
        <f t="shared" si="103"/>
        <v>23476.11</v>
      </c>
    </row>
    <row r="278" spans="1:8" s="2" customFormat="1" ht="51.75" customHeight="1" x14ac:dyDescent="0.25">
      <c r="A278" s="14" t="s">
        <v>62</v>
      </c>
      <c r="B278" s="12" t="s">
        <v>71</v>
      </c>
      <c r="C278" s="12" t="s">
        <v>71</v>
      </c>
      <c r="D278" s="30" t="s">
        <v>63</v>
      </c>
      <c r="E278" s="21" t="s">
        <v>2</v>
      </c>
      <c r="F278" s="20">
        <f t="shared" si="103"/>
        <v>21704.98</v>
      </c>
      <c r="G278" s="20">
        <f t="shared" si="103"/>
        <v>22573.18</v>
      </c>
      <c r="H278" s="20">
        <f t="shared" si="103"/>
        <v>23476.11</v>
      </c>
    </row>
    <row r="279" spans="1:8" s="2" customFormat="1" ht="119.25" customHeight="1" x14ac:dyDescent="0.25">
      <c r="A279" s="11" t="s">
        <v>47</v>
      </c>
      <c r="B279" s="12" t="s">
        <v>71</v>
      </c>
      <c r="C279" s="12" t="s">
        <v>71</v>
      </c>
      <c r="D279" s="30" t="s">
        <v>97</v>
      </c>
      <c r="E279" s="21" t="s">
        <v>2</v>
      </c>
      <c r="F279" s="20">
        <f t="shared" si="103"/>
        <v>21704.98</v>
      </c>
      <c r="G279" s="20">
        <f t="shared" si="103"/>
        <v>22573.18</v>
      </c>
      <c r="H279" s="20">
        <f t="shared" si="103"/>
        <v>23476.11</v>
      </c>
    </row>
    <row r="280" spans="1:8" s="2" customFormat="1" ht="40.5" customHeight="1" x14ac:dyDescent="0.25">
      <c r="A280" s="11" t="s">
        <v>224</v>
      </c>
      <c r="B280" s="12" t="s">
        <v>71</v>
      </c>
      <c r="C280" s="12" t="s">
        <v>71</v>
      </c>
      <c r="D280" s="30" t="s">
        <v>97</v>
      </c>
      <c r="E280" s="21" t="s">
        <v>72</v>
      </c>
      <c r="F280" s="20">
        <f t="shared" si="103"/>
        <v>21704.98</v>
      </c>
      <c r="G280" s="20">
        <f t="shared" si="103"/>
        <v>22573.18</v>
      </c>
      <c r="H280" s="20">
        <f t="shared" si="103"/>
        <v>23476.11</v>
      </c>
    </row>
    <row r="281" spans="1:8" s="2" customFormat="1" ht="54.75" customHeight="1" x14ac:dyDescent="0.25">
      <c r="A281" s="11" t="s">
        <v>73</v>
      </c>
      <c r="B281" s="12" t="s">
        <v>71</v>
      </c>
      <c r="C281" s="12" t="s">
        <v>71</v>
      </c>
      <c r="D281" s="30" t="s">
        <v>97</v>
      </c>
      <c r="E281" s="21" t="s">
        <v>6</v>
      </c>
      <c r="F281" s="22">
        <v>21704.98</v>
      </c>
      <c r="G281" s="22">
        <v>22573.18</v>
      </c>
      <c r="H281" s="22">
        <v>23476.11</v>
      </c>
    </row>
    <row r="282" spans="1:8" s="2" customFormat="1" ht="21.75" customHeight="1" x14ac:dyDescent="0.25">
      <c r="A282" s="11" t="s">
        <v>23</v>
      </c>
      <c r="B282" s="15" t="s">
        <v>98</v>
      </c>
      <c r="C282" s="15" t="s">
        <v>58</v>
      </c>
      <c r="D282" s="25" t="s">
        <v>59</v>
      </c>
      <c r="E282" s="15" t="s">
        <v>2</v>
      </c>
      <c r="F282" s="20">
        <f>F283+F295+F322+F344+F339</f>
        <v>567309552.40999997</v>
      </c>
      <c r="G282" s="20">
        <f t="shared" ref="G282:H282" si="104">G283+G295+G322+G344+G339</f>
        <v>572589623.43999994</v>
      </c>
      <c r="H282" s="20">
        <f t="shared" si="104"/>
        <v>605168813.43999994</v>
      </c>
    </row>
    <row r="283" spans="1:8" s="2" customFormat="1" ht="27" customHeight="1" x14ac:dyDescent="0.25">
      <c r="A283" s="11" t="s">
        <v>24</v>
      </c>
      <c r="B283" s="21" t="s">
        <v>98</v>
      </c>
      <c r="C283" s="21" t="s">
        <v>57</v>
      </c>
      <c r="D283" s="30" t="s">
        <v>59</v>
      </c>
      <c r="E283" s="21" t="s">
        <v>2</v>
      </c>
      <c r="F283" s="20">
        <f t="shared" ref="F283:H284" si="105">F284</f>
        <v>121042116</v>
      </c>
      <c r="G283" s="20">
        <f t="shared" si="105"/>
        <v>118310592</v>
      </c>
      <c r="H283" s="20">
        <f t="shared" si="105"/>
        <v>125314320</v>
      </c>
    </row>
    <row r="284" spans="1:8" s="2" customFormat="1" ht="55.5" customHeight="1" x14ac:dyDescent="0.25">
      <c r="A284" s="11" t="s">
        <v>201</v>
      </c>
      <c r="B284" s="21" t="s">
        <v>98</v>
      </c>
      <c r="C284" s="21" t="s">
        <v>57</v>
      </c>
      <c r="D284" s="30" t="s">
        <v>99</v>
      </c>
      <c r="E284" s="21" t="s">
        <v>2</v>
      </c>
      <c r="F284" s="20">
        <f>F285</f>
        <v>121042116</v>
      </c>
      <c r="G284" s="20">
        <f t="shared" si="105"/>
        <v>118310592</v>
      </c>
      <c r="H284" s="20">
        <f t="shared" si="105"/>
        <v>125314320</v>
      </c>
    </row>
    <row r="285" spans="1:8" s="2" customFormat="1" ht="40.5" customHeight="1" x14ac:dyDescent="0.25">
      <c r="A285" s="11" t="s">
        <v>100</v>
      </c>
      <c r="B285" s="21" t="s">
        <v>98</v>
      </c>
      <c r="C285" s="21" t="s">
        <v>57</v>
      </c>
      <c r="D285" s="30" t="s">
        <v>101</v>
      </c>
      <c r="E285" s="21" t="s">
        <v>2</v>
      </c>
      <c r="F285" s="20">
        <f>F289+F286+F292</f>
        <v>121042116</v>
      </c>
      <c r="G285" s="20">
        <f t="shared" ref="G285:H285" si="106">G289+G286+G292</f>
        <v>118310592</v>
      </c>
      <c r="H285" s="20">
        <f t="shared" si="106"/>
        <v>125314320</v>
      </c>
    </row>
    <row r="286" spans="1:8" s="2" customFormat="1" ht="60.75" customHeight="1" x14ac:dyDescent="0.25">
      <c r="A286" s="11" t="s">
        <v>212</v>
      </c>
      <c r="B286" s="21" t="s">
        <v>98</v>
      </c>
      <c r="C286" s="21" t="s">
        <v>57</v>
      </c>
      <c r="D286" s="30" t="s">
        <v>104</v>
      </c>
      <c r="E286" s="24" t="s">
        <v>2</v>
      </c>
      <c r="F286" s="20">
        <f t="shared" ref="F286:H287" si="107">F287</f>
        <v>49172773</v>
      </c>
      <c r="G286" s="20">
        <f t="shared" si="107"/>
        <v>40980196</v>
      </c>
      <c r="H286" s="20">
        <f t="shared" si="107"/>
        <v>40980196</v>
      </c>
    </row>
    <row r="287" spans="1:8" s="2" customFormat="1" ht="52.5" customHeight="1" x14ac:dyDescent="0.25">
      <c r="A287" s="11" t="s">
        <v>103</v>
      </c>
      <c r="B287" s="21" t="s">
        <v>98</v>
      </c>
      <c r="C287" s="21" t="s">
        <v>57</v>
      </c>
      <c r="D287" s="30" t="s">
        <v>104</v>
      </c>
      <c r="E287" s="21" t="s">
        <v>82</v>
      </c>
      <c r="F287" s="20">
        <f t="shared" si="107"/>
        <v>49172773</v>
      </c>
      <c r="G287" s="20">
        <f t="shared" si="107"/>
        <v>40980196</v>
      </c>
      <c r="H287" s="20">
        <f t="shared" si="107"/>
        <v>40980196</v>
      </c>
    </row>
    <row r="288" spans="1:8" s="2" customFormat="1" ht="27.75" customHeight="1" x14ac:dyDescent="0.25">
      <c r="A288" s="11" t="s">
        <v>41</v>
      </c>
      <c r="B288" s="21" t="s">
        <v>98</v>
      </c>
      <c r="C288" s="21" t="s">
        <v>57</v>
      </c>
      <c r="D288" s="30" t="s">
        <v>104</v>
      </c>
      <c r="E288" s="41" t="s">
        <v>42</v>
      </c>
      <c r="F288" s="53">
        <v>49172773</v>
      </c>
      <c r="G288" s="22">
        <v>40980196</v>
      </c>
      <c r="H288" s="22">
        <v>40980196</v>
      </c>
    </row>
    <row r="289" spans="1:8" s="2" customFormat="1" ht="102.75" customHeight="1" x14ac:dyDescent="0.25">
      <c r="A289" s="11" t="s">
        <v>25</v>
      </c>
      <c r="B289" s="21" t="s">
        <v>98</v>
      </c>
      <c r="C289" s="21" t="s">
        <v>57</v>
      </c>
      <c r="D289" s="30" t="s">
        <v>102</v>
      </c>
      <c r="E289" s="21" t="s">
        <v>2</v>
      </c>
      <c r="F289" s="20">
        <f t="shared" ref="F289:H290" si="108">F290</f>
        <v>68507103</v>
      </c>
      <c r="G289" s="20">
        <f>G290</f>
        <v>77330396</v>
      </c>
      <c r="H289" s="20">
        <f t="shared" si="108"/>
        <v>84334124</v>
      </c>
    </row>
    <row r="290" spans="1:8" s="2" customFormat="1" ht="53.25" customHeight="1" x14ac:dyDescent="0.25">
      <c r="A290" s="11" t="s">
        <v>103</v>
      </c>
      <c r="B290" s="21" t="s">
        <v>98</v>
      </c>
      <c r="C290" s="21" t="s">
        <v>57</v>
      </c>
      <c r="D290" s="30" t="s">
        <v>102</v>
      </c>
      <c r="E290" s="21" t="s">
        <v>82</v>
      </c>
      <c r="F290" s="20">
        <f t="shared" si="108"/>
        <v>68507103</v>
      </c>
      <c r="G290" s="20">
        <f t="shared" si="108"/>
        <v>77330396</v>
      </c>
      <c r="H290" s="20">
        <f t="shared" si="108"/>
        <v>84334124</v>
      </c>
    </row>
    <row r="291" spans="1:8" s="2" customFormat="1" ht="26.25" customHeight="1" x14ac:dyDescent="0.25">
      <c r="A291" s="11" t="s">
        <v>41</v>
      </c>
      <c r="B291" s="21" t="s">
        <v>98</v>
      </c>
      <c r="C291" s="21" t="s">
        <v>57</v>
      </c>
      <c r="D291" s="30" t="s">
        <v>102</v>
      </c>
      <c r="E291" s="41" t="s">
        <v>42</v>
      </c>
      <c r="F291" s="22">
        <v>68507103</v>
      </c>
      <c r="G291" s="22">
        <v>77330396</v>
      </c>
      <c r="H291" s="22">
        <v>84334124</v>
      </c>
    </row>
    <row r="292" spans="1:8" s="2" customFormat="1" ht="49.5" customHeight="1" x14ac:dyDescent="0.25">
      <c r="A292" s="11" t="s">
        <v>145</v>
      </c>
      <c r="B292" s="21" t="s">
        <v>98</v>
      </c>
      <c r="C292" s="21" t="s">
        <v>57</v>
      </c>
      <c r="D292" s="30" t="s">
        <v>106</v>
      </c>
      <c r="E292" s="24" t="s">
        <v>2</v>
      </c>
      <c r="F292" s="20">
        <f t="shared" ref="F292:H293" si="109">F293</f>
        <v>3362240</v>
      </c>
      <c r="G292" s="20">
        <f t="shared" si="109"/>
        <v>0</v>
      </c>
      <c r="H292" s="20">
        <f t="shared" si="109"/>
        <v>0</v>
      </c>
    </row>
    <row r="293" spans="1:8" s="2" customFormat="1" ht="53.25" customHeight="1" x14ac:dyDescent="0.25">
      <c r="A293" s="11" t="s">
        <v>103</v>
      </c>
      <c r="B293" s="21" t="s">
        <v>98</v>
      </c>
      <c r="C293" s="21" t="s">
        <v>57</v>
      </c>
      <c r="D293" s="30" t="s">
        <v>106</v>
      </c>
      <c r="E293" s="21" t="s">
        <v>82</v>
      </c>
      <c r="F293" s="20">
        <f t="shared" si="109"/>
        <v>3362240</v>
      </c>
      <c r="G293" s="20">
        <f t="shared" si="109"/>
        <v>0</v>
      </c>
      <c r="H293" s="20">
        <f t="shared" si="109"/>
        <v>0</v>
      </c>
    </row>
    <row r="294" spans="1:8" s="2" customFormat="1" ht="24" customHeight="1" x14ac:dyDescent="0.25">
      <c r="A294" s="11" t="s">
        <v>41</v>
      </c>
      <c r="B294" s="21" t="s">
        <v>98</v>
      </c>
      <c r="C294" s="21" t="s">
        <v>57</v>
      </c>
      <c r="D294" s="30" t="s">
        <v>106</v>
      </c>
      <c r="E294" s="41" t="s">
        <v>42</v>
      </c>
      <c r="F294" s="22">
        <v>3362240</v>
      </c>
      <c r="G294" s="22">
        <v>0</v>
      </c>
      <c r="H294" s="22">
        <v>0</v>
      </c>
    </row>
    <row r="295" spans="1:8" s="2" customFormat="1" ht="23.25" customHeight="1" x14ac:dyDescent="0.25">
      <c r="A295" s="11" t="s">
        <v>26</v>
      </c>
      <c r="B295" s="21" t="s">
        <v>98</v>
      </c>
      <c r="C295" s="21" t="s">
        <v>60</v>
      </c>
      <c r="D295" s="30" t="s">
        <v>59</v>
      </c>
      <c r="E295" s="21" t="s">
        <v>2</v>
      </c>
      <c r="F295" s="20">
        <f>F296</f>
        <v>363228442.90999997</v>
      </c>
      <c r="G295" s="20">
        <f t="shared" ref="G295:H296" si="110">G296</f>
        <v>373063745.63999999</v>
      </c>
      <c r="H295" s="20">
        <f t="shared" si="110"/>
        <v>395600507.63999999</v>
      </c>
    </row>
    <row r="296" spans="1:8" s="2" customFormat="1" ht="54" customHeight="1" x14ac:dyDescent="0.25">
      <c r="A296" s="11" t="s">
        <v>201</v>
      </c>
      <c r="B296" s="21" t="s">
        <v>98</v>
      </c>
      <c r="C296" s="21" t="s">
        <v>60</v>
      </c>
      <c r="D296" s="30" t="s">
        <v>99</v>
      </c>
      <c r="E296" s="21" t="s">
        <v>2</v>
      </c>
      <c r="F296" s="20">
        <f>F297</f>
        <v>363228442.90999997</v>
      </c>
      <c r="G296" s="20">
        <f t="shared" si="110"/>
        <v>373063745.63999999</v>
      </c>
      <c r="H296" s="20">
        <f t="shared" si="110"/>
        <v>395600507.63999999</v>
      </c>
    </row>
    <row r="297" spans="1:8" s="2" customFormat="1" ht="37.5" customHeight="1" x14ac:dyDescent="0.25">
      <c r="A297" s="11" t="s">
        <v>107</v>
      </c>
      <c r="B297" s="21" t="s">
        <v>98</v>
      </c>
      <c r="C297" s="21" t="s">
        <v>60</v>
      </c>
      <c r="D297" s="30" t="s">
        <v>108</v>
      </c>
      <c r="E297" s="21" t="s">
        <v>2</v>
      </c>
      <c r="F297" s="20">
        <f>F301+F304+F307+F298+F310+F313+F319+F316</f>
        <v>363228442.90999997</v>
      </c>
      <c r="G297" s="20">
        <f t="shared" ref="G297:H297" si="111">G301+G304+G307+G298+G310+G313+G319+G316</f>
        <v>373063745.63999999</v>
      </c>
      <c r="H297" s="20">
        <f t="shared" si="111"/>
        <v>395600507.63999999</v>
      </c>
    </row>
    <row r="298" spans="1:8" s="2" customFormat="1" ht="102.75" customHeight="1" x14ac:dyDescent="0.25">
      <c r="A298" s="31" t="s">
        <v>219</v>
      </c>
      <c r="B298" s="21" t="s">
        <v>98</v>
      </c>
      <c r="C298" s="21" t="s">
        <v>60</v>
      </c>
      <c r="D298" s="30" t="s">
        <v>220</v>
      </c>
      <c r="E298" s="21" t="s">
        <v>2</v>
      </c>
      <c r="F298" s="20">
        <f t="shared" ref="F298:H299" si="112">F299</f>
        <v>21294000</v>
      </c>
      <c r="G298" s="20">
        <f t="shared" si="112"/>
        <v>21294000</v>
      </c>
      <c r="H298" s="20">
        <f t="shared" si="112"/>
        <v>21294000</v>
      </c>
    </row>
    <row r="299" spans="1:8" s="2" customFormat="1" ht="54" customHeight="1" x14ac:dyDescent="0.25">
      <c r="A299" s="31" t="s">
        <v>103</v>
      </c>
      <c r="B299" s="21" t="s">
        <v>98</v>
      </c>
      <c r="C299" s="21" t="s">
        <v>60</v>
      </c>
      <c r="D299" s="30" t="s">
        <v>220</v>
      </c>
      <c r="E299" s="21" t="s">
        <v>82</v>
      </c>
      <c r="F299" s="20">
        <f t="shared" si="112"/>
        <v>21294000</v>
      </c>
      <c r="G299" s="20">
        <f t="shared" si="112"/>
        <v>21294000</v>
      </c>
      <c r="H299" s="20">
        <f t="shared" si="112"/>
        <v>21294000</v>
      </c>
    </row>
    <row r="300" spans="1:8" s="2" customFormat="1" ht="29.25" customHeight="1" x14ac:dyDescent="0.25">
      <c r="A300" s="31" t="s">
        <v>41</v>
      </c>
      <c r="B300" s="21" t="s">
        <v>98</v>
      </c>
      <c r="C300" s="21" t="s">
        <v>60</v>
      </c>
      <c r="D300" s="30" t="s">
        <v>220</v>
      </c>
      <c r="E300" s="36" t="s">
        <v>42</v>
      </c>
      <c r="F300" s="53">
        <v>21294000</v>
      </c>
      <c r="G300" s="22">
        <v>21294000</v>
      </c>
      <c r="H300" s="22">
        <v>21294000</v>
      </c>
    </row>
    <row r="301" spans="1:8" s="2" customFormat="1" ht="54.75" customHeight="1" x14ac:dyDescent="0.25">
      <c r="A301" s="11" t="s">
        <v>368</v>
      </c>
      <c r="B301" s="21" t="s">
        <v>98</v>
      </c>
      <c r="C301" s="21" t="s">
        <v>60</v>
      </c>
      <c r="D301" s="30" t="s">
        <v>109</v>
      </c>
      <c r="E301" s="21" t="s">
        <v>2</v>
      </c>
      <c r="F301" s="20">
        <f t="shared" ref="F301:H302" si="113">F302</f>
        <v>98603806</v>
      </c>
      <c r="G301" s="20">
        <f t="shared" si="113"/>
        <v>81076901</v>
      </c>
      <c r="H301" s="20">
        <f t="shared" si="113"/>
        <v>81076901</v>
      </c>
    </row>
    <row r="302" spans="1:8" s="2" customFormat="1" ht="54.75" customHeight="1" outlineLevel="2" x14ac:dyDescent="0.25">
      <c r="A302" s="11" t="s">
        <v>103</v>
      </c>
      <c r="B302" s="21" t="s">
        <v>98</v>
      </c>
      <c r="C302" s="21" t="s">
        <v>60</v>
      </c>
      <c r="D302" s="30" t="s">
        <v>109</v>
      </c>
      <c r="E302" s="21" t="s">
        <v>82</v>
      </c>
      <c r="F302" s="20">
        <f t="shared" si="113"/>
        <v>98603806</v>
      </c>
      <c r="G302" s="20">
        <f t="shared" si="113"/>
        <v>81076901</v>
      </c>
      <c r="H302" s="20">
        <f t="shared" si="113"/>
        <v>81076901</v>
      </c>
    </row>
    <row r="303" spans="1:8" s="2" customFormat="1" ht="24" customHeight="1" outlineLevel="2" x14ac:dyDescent="0.25">
      <c r="A303" s="11" t="s">
        <v>41</v>
      </c>
      <c r="B303" s="21" t="s">
        <v>98</v>
      </c>
      <c r="C303" s="21" t="s">
        <v>60</v>
      </c>
      <c r="D303" s="30" t="s">
        <v>109</v>
      </c>
      <c r="E303" s="36" t="s">
        <v>42</v>
      </c>
      <c r="F303" s="53">
        <v>98603806</v>
      </c>
      <c r="G303" s="22">
        <v>81076901</v>
      </c>
      <c r="H303" s="22">
        <v>81076901</v>
      </c>
    </row>
    <row r="304" spans="1:8" s="2" customFormat="1" ht="137.25" customHeight="1" outlineLevel="2" x14ac:dyDescent="0.25">
      <c r="A304" s="11" t="s">
        <v>369</v>
      </c>
      <c r="B304" s="21" t="s">
        <v>98</v>
      </c>
      <c r="C304" s="21" t="s">
        <v>60</v>
      </c>
      <c r="D304" s="30" t="s">
        <v>110</v>
      </c>
      <c r="E304" s="21" t="s">
        <v>2</v>
      </c>
      <c r="F304" s="20">
        <f t="shared" ref="F304:H305" si="114">F305</f>
        <v>216227475</v>
      </c>
      <c r="G304" s="20">
        <f t="shared" si="114"/>
        <v>244694888</v>
      </c>
      <c r="H304" s="20">
        <f t="shared" si="114"/>
        <v>267231650</v>
      </c>
    </row>
    <row r="305" spans="1:8" s="2" customFormat="1" ht="54.75" customHeight="1" outlineLevel="2" x14ac:dyDescent="0.25">
      <c r="A305" s="11" t="s">
        <v>103</v>
      </c>
      <c r="B305" s="21" t="s">
        <v>98</v>
      </c>
      <c r="C305" s="21" t="s">
        <v>60</v>
      </c>
      <c r="D305" s="30" t="s">
        <v>110</v>
      </c>
      <c r="E305" s="21" t="s">
        <v>82</v>
      </c>
      <c r="F305" s="20">
        <f t="shared" si="114"/>
        <v>216227475</v>
      </c>
      <c r="G305" s="20">
        <f t="shared" si="114"/>
        <v>244694888</v>
      </c>
      <c r="H305" s="20">
        <f t="shared" si="114"/>
        <v>267231650</v>
      </c>
    </row>
    <row r="306" spans="1:8" s="2" customFormat="1" ht="23.25" customHeight="1" outlineLevel="2" x14ac:dyDescent="0.25">
      <c r="A306" s="11" t="s">
        <v>41</v>
      </c>
      <c r="B306" s="21" t="s">
        <v>98</v>
      </c>
      <c r="C306" s="21" t="s">
        <v>60</v>
      </c>
      <c r="D306" s="30" t="s">
        <v>110</v>
      </c>
      <c r="E306" s="36" t="s">
        <v>42</v>
      </c>
      <c r="F306" s="22">
        <v>216227475</v>
      </c>
      <c r="G306" s="22">
        <v>244694888</v>
      </c>
      <c r="H306" s="22">
        <v>267231650</v>
      </c>
    </row>
    <row r="307" spans="1:8" s="2" customFormat="1" ht="39.75" customHeight="1" outlineLevel="2" x14ac:dyDescent="0.25">
      <c r="A307" s="11" t="s">
        <v>105</v>
      </c>
      <c r="B307" s="21" t="s">
        <v>98</v>
      </c>
      <c r="C307" s="21" t="s">
        <v>60</v>
      </c>
      <c r="D307" s="30" t="s">
        <v>143</v>
      </c>
      <c r="E307" s="24" t="s">
        <v>2</v>
      </c>
      <c r="F307" s="20">
        <f t="shared" ref="F307:H308" si="115">F308</f>
        <v>2509450</v>
      </c>
      <c r="G307" s="20">
        <f t="shared" si="115"/>
        <v>0</v>
      </c>
      <c r="H307" s="20">
        <f t="shared" si="115"/>
        <v>0</v>
      </c>
    </row>
    <row r="308" spans="1:8" s="2" customFormat="1" ht="51.75" customHeight="1" outlineLevel="2" x14ac:dyDescent="0.25">
      <c r="A308" s="11" t="s">
        <v>103</v>
      </c>
      <c r="B308" s="21" t="s">
        <v>98</v>
      </c>
      <c r="C308" s="21" t="s">
        <v>60</v>
      </c>
      <c r="D308" s="30" t="s">
        <v>143</v>
      </c>
      <c r="E308" s="21" t="s">
        <v>82</v>
      </c>
      <c r="F308" s="20">
        <f t="shared" si="115"/>
        <v>2509450</v>
      </c>
      <c r="G308" s="20">
        <f t="shared" si="115"/>
        <v>0</v>
      </c>
      <c r="H308" s="20">
        <f t="shared" si="115"/>
        <v>0</v>
      </c>
    </row>
    <row r="309" spans="1:8" s="2" customFormat="1" ht="27.75" customHeight="1" outlineLevel="2" x14ac:dyDescent="0.25">
      <c r="A309" s="11" t="s">
        <v>41</v>
      </c>
      <c r="B309" s="21" t="s">
        <v>98</v>
      </c>
      <c r="C309" s="21" t="s">
        <v>60</v>
      </c>
      <c r="D309" s="30" t="s">
        <v>143</v>
      </c>
      <c r="E309" s="41" t="s">
        <v>42</v>
      </c>
      <c r="F309" s="22">
        <v>2509450</v>
      </c>
      <c r="G309" s="22">
        <v>0</v>
      </c>
      <c r="H309" s="22">
        <v>0</v>
      </c>
    </row>
    <row r="310" spans="1:8" s="2" customFormat="1" ht="59.25" customHeight="1" outlineLevel="2" x14ac:dyDescent="0.25">
      <c r="A310" s="31" t="s">
        <v>240</v>
      </c>
      <c r="B310" s="21" t="s">
        <v>98</v>
      </c>
      <c r="C310" s="21" t="s">
        <v>60</v>
      </c>
      <c r="D310" s="30" t="s">
        <v>241</v>
      </c>
      <c r="E310" s="21" t="s">
        <v>2</v>
      </c>
      <c r="F310" s="20">
        <f t="shared" ref="F310:H311" si="116">F311</f>
        <v>8112400</v>
      </c>
      <c r="G310" s="20">
        <f t="shared" si="116"/>
        <v>8112400</v>
      </c>
      <c r="H310" s="20">
        <f t="shared" si="116"/>
        <v>8112400</v>
      </c>
    </row>
    <row r="311" spans="1:8" s="2" customFormat="1" ht="55.5" customHeight="1" outlineLevel="2" x14ac:dyDescent="0.25">
      <c r="A311" s="31" t="s">
        <v>103</v>
      </c>
      <c r="B311" s="21" t="s">
        <v>98</v>
      </c>
      <c r="C311" s="21" t="s">
        <v>60</v>
      </c>
      <c r="D311" s="30" t="s">
        <v>241</v>
      </c>
      <c r="E311" s="21" t="s">
        <v>82</v>
      </c>
      <c r="F311" s="20">
        <f t="shared" si="116"/>
        <v>8112400</v>
      </c>
      <c r="G311" s="20">
        <f t="shared" si="116"/>
        <v>8112400</v>
      </c>
      <c r="H311" s="20">
        <f t="shared" si="116"/>
        <v>8112400</v>
      </c>
    </row>
    <row r="312" spans="1:8" s="2" customFormat="1" ht="27.75" customHeight="1" outlineLevel="2" x14ac:dyDescent="0.25">
      <c r="A312" s="31" t="s">
        <v>41</v>
      </c>
      <c r="B312" s="21" t="s">
        <v>98</v>
      </c>
      <c r="C312" s="21" t="s">
        <v>60</v>
      </c>
      <c r="D312" s="30" t="s">
        <v>241</v>
      </c>
      <c r="E312" s="36" t="s">
        <v>42</v>
      </c>
      <c r="F312" s="53">
        <v>8112400</v>
      </c>
      <c r="G312" s="22">
        <v>8112400</v>
      </c>
      <c r="H312" s="22">
        <v>8112400</v>
      </c>
    </row>
    <row r="313" spans="1:8" s="2" customFormat="1" ht="117.75" customHeight="1" outlineLevel="2" x14ac:dyDescent="0.25">
      <c r="A313" s="34" t="s">
        <v>267</v>
      </c>
      <c r="B313" s="36" t="s">
        <v>98</v>
      </c>
      <c r="C313" s="36" t="s">
        <v>60</v>
      </c>
      <c r="D313" s="38" t="s">
        <v>286</v>
      </c>
      <c r="E313" s="36" t="s">
        <v>2</v>
      </c>
      <c r="F313" s="13">
        <f t="shared" ref="F313:H314" si="117">F314</f>
        <v>14502700</v>
      </c>
      <c r="G313" s="13">
        <f t="shared" si="117"/>
        <v>14502700</v>
      </c>
      <c r="H313" s="13">
        <f t="shared" si="117"/>
        <v>14502700</v>
      </c>
    </row>
    <row r="314" spans="1:8" s="2" customFormat="1" ht="51" customHeight="1" outlineLevel="2" x14ac:dyDescent="0.25">
      <c r="A314" s="34" t="s">
        <v>103</v>
      </c>
      <c r="B314" s="36" t="s">
        <v>98</v>
      </c>
      <c r="C314" s="36" t="s">
        <v>60</v>
      </c>
      <c r="D314" s="38" t="s">
        <v>286</v>
      </c>
      <c r="E314" s="36" t="s">
        <v>82</v>
      </c>
      <c r="F314" s="13">
        <f t="shared" si="117"/>
        <v>14502700</v>
      </c>
      <c r="G314" s="13">
        <f t="shared" si="117"/>
        <v>14502700</v>
      </c>
      <c r="H314" s="13">
        <f t="shared" si="117"/>
        <v>14502700</v>
      </c>
    </row>
    <row r="315" spans="1:8" s="2" customFormat="1" ht="30" customHeight="1" outlineLevel="2" x14ac:dyDescent="0.25">
      <c r="A315" s="34" t="s">
        <v>41</v>
      </c>
      <c r="B315" s="36" t="s">
        <v>98</v>
      </c>
      <c r="C315" s="36" t="s">
        <v>60</v>
      </c>
      <c r="D315" s="38" t="s">
        <v>286</v>
      </c>
      <c r="E315" s="36" t="s">
        <v>42</v>
      </c>
      <c r="F315" s="50">
        <v>14502700</v>
      </c>
      <c r="G315" s="50">
        <v>14502700</v>
      </c>
      <c r="H315" s="50">
        <v>14502700</v>
      </c>
    </row>
    <row r="316" spans="1:8" s="2" customFormat="1" ht="61.5" customHeight="1" outlineLevel="2" x14ac:dyDescent="0.25">
      <c r="A316" s="31" t="s">
        <v>341</v>
      </c>
      <c r="B316" s="21" t="s">
        <v>98</v>
      </c>
      <c r="C316" s="21" t="s">
        <v>60</v>
      </c>
      <c r="D316" s="30" t="s">
        <v>342</v>
      </c>
      <c r="E316" s="30" t="s">
        <v>2</v>
      </c>
      <c r="F316" s="20">
        <f>F317</f>
        <v>15151.51</v>
      </c>
      <c r="G316" s="20">
        <f t="shared" ref="G316:H316" si="118">G317</f>
        <v>0</v>
      </c>
      <c r="H316" s="20">
        <f t="shared" si="118"/>
        <v>0</v>
      </c>
    </row>
    <row r="317" spans="1:8" s="2" customFormat="1" ht="50.25" customHeight="1" outlineLevel="2" x14ac:dyDescent="0.25">
      <c r="A317" s="31" t="s">
        <v>103</v>
      </c>
      <c r="B317" s="21" t="s">
        <v>98</v>
      </c>
      <c r="C317" s="21" t="s">
        <v>60</v>
      </c>
      <c r="D317" s="30" t="s">
        <v>342</v>
      </c>
      <c r="E317" s="30" t="s">
        <v>82</v>
      </c>
      <c r="F317" s="54">
        <f>F318</f>
        <v>15151.51</v>
      </c>
      <c r="G317" s="20">
        <f t="shared" ref="G317:H317" si="119">G318</f>
        <v>0</v>
      </c>
      <c r="H317" s="20">
        <f t="shared" si="119"/>
        <v>0</v>
      </c>
    </row>
    <row r="318" spans="1:8" s="2" customFormat="1" ht="29.25" customHeight="1" outlineLevel="2" x14ac:dyDescent="0.25">
      <c r="A318" s="31" t="s">
        <v>41</v>
      </c>
      <c r="B318" s="21" t="s">
        <v>98</v>
      </c>
      <c r="C318" s="21" t="s">
        <v>60</v>
      </c>
      <c r="D318" s="30" t="s">
        <v>342</v>
      </c>
      <c r="E318" s="30" t="s">
        <v>42</v>
      </c>
      <c r="F318" s="53">
        <v>15151.51</v>
      </c>
      <c r="G318" s="22">
        <v>0</v>
      </c>
      <c r="H318" s="22">
        <v>0</v>
      </c>
    </row>
    <row r="319" spans="1:8" s="2" customFormat="1" ht="107.25" customHeight="1" outlineLevel="2" x14ac:dyDescent="0.25">
      <c r="A319" s="32" t="s">
        <v>315</v>
      </c>
      <c r="B319" s="36" t="s">
        <v>98</v>
      </c>
      <c r="C319" s="36" t="s">
        <v>60</v>
      </c>
      <c r="D319" s="30" t="s">
        <v>316</v>
      </c>
      <c r="E319" s="36" t="s">
        <v>2</v>
      </c>
      <c r="F319" s="42">
        <f>F320</f>
        <v>1963460.4</v>
      </c>
      <c r="G319" s="42">
        <f t="shared" ref="G319:H320" si="120">G320</f>
        <v>3382856.64</v>
      </c>
      <c r="H319" s="42">
        <f t="shared" si="120"/>
        <v>3382856.64</v>
      </c>
    </row>
    <row r="320" spans="1:8" s="2" customFormat="1" ht="52.5" customHeight="1" outlineLevel="2" x14ac:dyDescent="0.25">
      <c r="A320" s="32" t="s">
        <v>103</v>
      </c>
      <c r="B320" s="36" t="s">
        <v>98</v>
      </c>
      <c r="C320" s="36" t="s">
        <v>60</v>
      </c>
      <c r="D320" s="30" t="s">
        <v>316</v>
      </c>
      <c r="E320" s="36" t="s">
        <v>82</v>
      </c>
      <c r="F320" s="42">
        <f>F321</f>
        <v>1963460.4</v>
      </c>
      <c r="G320" s="42">
        <f t="shared" si="120"/>
        <v>3382856.64</v>
      </c>
      <c r="H320" s="42">
        <f t="shared" si="120"/>
        <v>3382856.64</v>
      </c>
    </row>
    <row r="321" spans="1:8" s="2" customFormat="1" ht="24" customHeight="1" outlineLevel="2" x14ac:dyDescent="0.25">
      <c r="A321" s="32" t="s">
        <v>41</v>
      </c>
      <c r="B321" s="36" t="s">
        <v>98</v>
      </c>
      <c r="C321" s="36" t="s">
        <v>60</v>
      </c>
      <c r="D321" s="30" t="s">
        <v>316</v>
      </c>
      <c r="E321" s="36" t="s">
        <v>42</v>
      </c>
      <c r="F321" s="50">
        <v>1963460.4</v>
      </c>
      <c r="G321" s="50">
        <v>3382856.64</v>
      </c>
      <c r="H321" s="50">
        <v>3382856.64</v>
      </c>
    </row>
    <row r="322" spans="1:8" s="2" customFormat="1" ht="24" customHeight="1" outlineLevel="2" x14ac:dyDescent="0.25">
      <c r="A322" s="32" t="s">
        <v>156</v>
      </c>
      <c r="B322" s="15" t="s">
        <v>98</v>
      </c>
      <c r="C322" s="15" t="s">
        <v>67</v>
      </c>
      <c r="D322" s="38" t="s">
        <v>59</v>
      </c>
      <c r="E322" s="36" t="s">
        <v>2</v>
      </c>
      <c r="F322" s="20">
        <f>F323+F331</f>
        <v>58088090</v>
      </c>
      <c r="G322" s="20">
        <f t="shared" ref="G322:H322" si="121">G323+G331</f>
        <v>57220903</v>
      </c>
      <c r="H322" s="20">
        <f t="shared" si="121"/>
        <v>60259603</v>
      </c>
    </row>
    <row r="323" spans="1:8" s="2" customFormat="1" ht="75" customHeight="1" x14ac:dyDescent="0.25">
      <c r="A323" s="11" t="s">
        <v>202</v>
      </c>
      <c r="B323" s="15" t="s">
        <v>98</v>
      </c>
      <c r="C323" s="15" t="s">
        <v>67</v>
      </c>
      <c r="D323" s="25" t="s">
        <v>115</v>
      </c>
      <c r="E323" s="36" t="s">
        <v>2</v>
      </c>
      <c r="F323" s="20">
        <f>F324</f>
        <v>18059512</v>
      </c>
      <c r="G323" s="20">
        <f>G324</f>
        <v>19091295</v>
      </c>
      <c r="H323" s="20">
        <f>H324</f>
        <v>20287495</v>
      </c>
    </row>
    <row r="324" spans="1:8" s="2" customFormat="1" ht="59.25" customHeight="1" x14ac:dyDescent="0.25">
      <c r="A324" s="11" t="s">
        <v>142</v>
      </c>
      <c r="B324" s="12" t="s">
        <v>98</v>
      </c>
      <c r="C324" s="12" t="s">
        <v>67</v>
      </c>
      <c r="D324" s="18" t="s">
        <v>116</v>
      </c>
      <c r="E324" s="21" t="s">
        <v>2</v>
      </c>
      <c r="F324" s="20">
        <f>F325+F328</f>
        <v>18059512</v>
      </c>
      <c r="G324" s="20">
        <f t="shared" ref="G324:H324" si="122">G325+G328</f>
        <v>19091295</v>
      </c>
      <c r="H324" s="20">
        <f t="shared" si="122"/>
        <v>20287495</v>
      </c>
    </row>
    <row r="325" spans="1:8" s="2" customFormat="1" ht="71.25" customHeight="1" x14ac:dyDescent="0.25">
      <c r="A325" s="11" t="s">
        <v>117</v>
      </c>
      <c r="B325" s="12" t="s">
        <v>98</v>
      </c>
      <c r="C325" s="12" t="s">
        <v>67</v>
      </c>
      <c r="D325" s="18" t="s">
        <v>118</v>
      </c>
      <c r="E325" s="21" t="s">
        <v>2</v>
      </c>
      <c r="F325" s="20">
        <f t="shared" ref="F325:H326" si="123">F326</f>
        <v>17944512</v>
      </c>
      <c r="G325" s="20">
        <f t="shared" si="123"/>
        <v>19091295</v>
      </c>
      <c r="H325" s="20">
        <f t="shared" si="123"/>
        <v>20287495</v>
      </c>
    </row>
    <row r="326" spans="1:8" s="2" customFormat="1" ht="55.5" customHeight="1" x14ac:dyDescent="0.25">
      <c r="A326" s="11" t="s">
        <v>103</v>
      </c>
      <c r="B326" s="12" t="s">
        <v>98</v>
      </c>
      <c r="C326" s="12" t="s">
        <v>67</v>
      </c>
      <c r="D326" s="18" t="s">
        <v>118</v>
      </c>
      <c r="E326" s="21" t="s">
        <v>82</v>
      </c>
      <c r="F326" s="20">
        <f t="shared" si="123"/>
        <v>17944512</v>
      </c>
      <c r="G326" s="20">
        <f t="shared" si="123"/>
        <v>19091295</v>
      </c>
      <c r="H326" s="20">
        <f t="shared" si="123"/>
        <v>20287495</v>
      </c>
    </row>
    <row r="327" spans="1:8" s="2" customFormat="1" ht="28.5" customHeight="1" x14ac:dyDescent="0.25">
      <c r="A327" s="11" t="s">
        <v>41</v>
      </c>
      <c r="B327" s="12" t="s">
        <v>98</v>
      </c>
      <c r="C327" s="12" t="s">
        <v>67</v>
      </c>
      <c r="D327" s="18" t="s">
        <v>118</v>
      </c>
      <c r="E327" s="36" t="s">
        <v>42</v>
      </c>
      <c r="F327" s="22">
        <v>17944512</v>
      </c>
      <c r="G327" s="22">
        <v>19091295</v>
      </c>
      <c r="H327" s="22">
        <v>20287495</v>
      </c>
    </row>
    <row r="328" spans="1:8" s="2" customFormat="1" ht="44.25" customHeight="1" x14ac:dyDescent="0.25">
      <c r="A328" s="31" t="s">
        <v>244</v>
      </c>
      <c r="B328" s="12" t="s">
        <v>98</v>
      </c>
      <c r="C328" s="12" t="s">
        <v>67</v>
      </c>
      <c r="D328" s="18" t="s">
        <v>268</v>
      </c>
      <c r="E328" s="21" t="s">
        <v>2</v>
      </c>
      <c r="F328" s="20">
        <f t="shared" ref="F328:H329" si="124">F329</f>
        <v>115000</v>
      </c>
      <c r="G328" s="20">
        <f t="shared" si="124"/>
        <v>0</v>
      </c>
      <c r="H328" s="20">
        <f t="shared" si="124"/>
        <v>0</v>
      </c>
    </row>
    <row r="329" spans="1:8" s="2" customFormat="1" ht="51.75" customHeight="1" x14ac:dyDescent="0.25">
      <c r="A329" s="31" t="s">
        <v>103</v>
      </c>
      <c r="B329" s="12" t="s">
        <v>98</v>
      </c>
      <c r="C329" s="12" t="s">
        <v>67</v>
      </c>
      <c r="D329" s="18" t="s">
        <v>268</v>
      </c>
      <c r="E329" s="21" t="s">
        <v>82</v>
      </c>
      <c r="F329" s="20">
        <f t="shared" si="124"/>
        <v>115000</v>
      </c>
      <c r="G329" s="20">
        <f t="shared" si="124"/>
        <v>0</v>
      </c>
      <c r="H329" s="20">
        <f t="shared" si="124"/>
        <v>0</v>
      </c>
    </row>
    <row r="330" spans="1:8" s="2" customFormat="1" ht="26.25" customHeight="1" x14ac:dyDescent="0.25">
      <c r="A330" s="31" t="s">
        <v>41</v>
      </c>
      <c r="B330" s="12" t="s">
        <v>98</v>
      </c>
      <c r="C330" s="12" t="s">
        <v>67</v>
      </c>
      <c r="D330" s="18" t="s">
        <v>268</v>
      </c>
      <c r="E330" s="36" t="s">
        <v>42</v>
      </c>
      <c r="F330" s="22">
        <v>115000</v>
      </c>
      <c r="G330" s="22">
        <v>0</v>
      </c>
      <c r="H330" s="22">
        <v>0</v>
      </c>
    </row>
    <row r="331" spans="1:8" s="2" customFormat="1" ht="56.25" customHeight="1" x14ac:dyDescent="0.25">
      <c r="A331" s="11" t="s">
        <v>201</v>
      </c>
      <c r="B331" s="36" t="s">
        <v>98</v>
      </c>
      <c r="C331" s="36" t="s">
        <v>67</v>
      </c>
      <c r="D331" s="38" t="s">
        <v>99</v>
      </c>
      <c r="E331" s="36" t="s">
        <v>2</v>
      </c>
      <c r="F331" s="20">
        <f>F332</f>
        <v>40028578</v>
      </c>
      <c r="G331" s="20">
        <f>G332</f>
        <v>38129608</v>
      </c>
      <c r="H331" s="20">
        <f>H332</f>
        <v>39972108</v>
      </c>
    </row>
    <row r="332" spans="1:8" s="2" customFormat="1" ht="79.5" customHeight="1" x14ac:dyDescent="0.25">
      <c r="A332" s="11" t="s">
        <v>111</v>
      </c>
      <c r="B332" s="21" t="s">
        <v>98</v>
      </c>
      <c r="C332" s="21" t="s">
        <v>67</v>
      </c>
      <c r="D332" s="30" t="s">
        <v>112</v>
      </c>
      <c r="E332" s="21" t="s">
        <v>2</v>
      </c>
      <c r="F332" s="20">
        <f>F333+F336</f>
        <v>40028578</v>
      </c>
      <c r="G332" s="20">
        <f t="shared" ref="G332:H332" si="125">G333+G336</f>
        <v>38129608</v>
      </c>
      <c r="H332" s="20">
        <f t="shared" si="125"/>
        <v>39972108</v>
      </c>
    </row>
    <row r="333" spans="1:8" s="2" customFormat="1" ht="57.75" customHeight="1" x14ac:dyDescent="0.25">
      <c r="A333" s="11" t="s">
        <v>113</v>
      </c>
      <c r="B333" s="21" t="s">
        <v>98</v>
      </c>
      <c r="C333" s="21" t="s">
        <v>67</v>
      </c>
      <c r="D333" s="30" t="s">
        <v>114</v>
      </c>
      <c r="E333" s="21" t="s">
        <v>2</v>
      </c>
      <c r="F333" s="20">
        <f t="shared" ref="F333:H334" si="126">F334</f>
        <v>38518440</v>
      </c>
      <c r="G333" s="20">
        <f t="shared" si="126"/>
        <v>38129608</v>
      </c>
      <c r="H333" s="20">
        <f t="shared" si="126"/>
        <v>39972108</v>
      </c>
    </row>
    <row r="334" spans="1:8" s="2" customFormat="1" ht="54.75" customHeight="1" x14ac:dyDescent="0.25">
      <c r="A334" s="11" t="s">
        <v>103</v>
      </c>
      <c r="B334" s="21" t="s">
        <v>98</v>
      </c>
      <c r="C334" s="21" t="s">
        <v>67</v>
      </c>
      <c r="D334" s="30" t="s">
        <v>114</v>
      </c>
      <c r="E334" s="21" t="s">
        <v>82</v>
      </c>
      <c r="F334" s="20">
        <f t="shared" si="126"/>
        <v>38518440</v>
      </c>
      <c r="G334" s="20">
        <f t="shared" si="126"/>
        <v>38129608</v>
      </c>
      <c r="H334" s="20">
        <f t="shared" si="126"/>
        <v>39972108</v>
      </c>
    </row>
    <row r="335" spans="1:8" s="2" customFormat="1" ht="26.25" customHeight="1" x14ac:dyDescent="0.25">
      <c r="A335" s="11" t="s">
        <v>41</v>
      </c>
      <c r="B335" s="21" t="s">
        <v>98</v>
      </c>
      <c r="C335" s="21" t="s">
        <v>67</v>
      </c>
      <c r="D335" s="30" t="s">
        <v>114</v>
      </c>
      <c r="E335" s="36" t="s">
        <v>42</v>
      </c>
      <c r="F335" s="22">
        <v>38518440</v>
      </c>
      <c r="G335" s="22">
        <v>38129608</v>
      </c>
      <c r="H335" s="22">
        <v>39972108</v>
      </c>
    </row>
    <row r="336" spans="1:8" s="2" customFormat="1" ht="44.25" customHeight="1" x14ac:dyDescent="0.25">
      <c r="A336" s="34" t="s">
        <v>287</v>
      </c>
      <c r="B336" s="21" t="s">
        <v>98</v>
      </c>
      <c r="C336" s="21" t="s">
        <v>67</v>
      </c>
      <c r="D336" s="38" t="s">
        <v>288</v>
      </c>
      <c r="E336" s="21" t="s">
        <v>2</v>
      </c>
      <c r="F336" s="20">
        <f t="shared" ref="F336:H337" si="127">F337</f>
        <v>1510138</v>
      </c>
      <c r="G336" s="20">
        <f t="shared" si="127"/>
        <v>0</v>
      </c>
      <c r="H336" s="20">
        <f t="shared" si="127"/>
        <v>0</v>
      </c>
    </row>
    <row r="337" spans="1:8" s="2" customFormat="1" ht="58.5" customHeight="1" x14ac:dyDescent="0.25">
      <c r="A337" s="34" t="s">
        <v>103</v>
      </c>
      <c r="B337" s="21" t="s">
        <v>98</v>
      </c>
      <c r="C337" s="21" t="s">
        <v>67</v>
      </c>
      <c r="D337" s="38" t="s">
        <v>288</v>
      </c>
      <c r="E337" s="21" t="s">
        <v>82</v>
      </c>
      <c r="F337" s="20">
        <f t="shared" si="127"/>
        <v>1510138</v>
      </c>
      <c r="G337" s="20">
        <f t="shared" si="127"/>
        <v>0</v>
      </c>
      <c r="H337" s="20">
        <f t="shared" si="127"/>
        <v>0</v>
      </c>
    </row>
    <row r="338" spans="1:8" s="2" customFormat="1" ht="26.25" customHeight="1" x14ac:dyDescent="0.25">
      <c r="A338" s="34" t="s">
        <v>41</v>
      </c>
      <c r="B338" s="21" t="s">
        <v>98</v>
      </c>
      <c r="C338" s="21" t="s">
        <v>67</v>
      </c>
      <c r="D338" s="38" t="s">
        <v>288</v>
      </c>
      <c r="E338" s="36" t="s">
        <v>42</v>
      </c>
      <c r="F338" s="22">
        <v>1510138</v>
      </c>
      <c r="G338" s="22"/>
      <c r="H338" s="22"/>
    </row>
    <row r="339" spans="1:8" s="2" customFormat="1" ht="51.75" customHeight="1" x14ac:dyDescent="0.25">
      <c r="A339" s="31" t="s">
        <v>280</v>
      </c>
      <c r="B339" s="15" t="s">
        <v>98</v>
      </c>
      <c r="C339" s="15" t="s">
        <v>71</v>
      </c>
      <c r="D339" s="25" t="s">
        <v>59</v>
      </c>
      <c r="E339" s="15" t="s">
        <v>2</v>
      </c>
      <c r="F339" s="20">
        <f t="shared" ref="F339:H342" si="128">F340</f>
        <v>30000</v>
      </c>
      <c r="G339" s="20">
        <f t="shared" si="128"/>
        <v>0</v>
      </c>
      <c r="H339" s="20">
        <f t="shared" si="128"/>
        <v>0</v>
      </c>
    </row>
    <row r="340" spans="1:8" s="2" customFormat="1" ht="63" customHeight="1" x14ac:dyDescent="0.25">
      <c r="A340" s="11" t="s">
        <v>413</v>
      </c>
      <c r="B340" s="12" t="s">
        <v>98</v>
      </c>
      <c r="C340" s="12" t="s">
        <v>71</v>
      </c>
      <c r="D340" s="18" t="s">
        <v>281</v>
      </c>
      <c r="E340" s="12" t="s">
        <v>2</v>
      </c>
      <c r="F340" s="20">
        <f t="shared" si="128"/>
        <v>30000</v>
      </c>
      <c r="G340" s="20">
        <f t="shared" si="128"/>
        <v>0</v>
      </c>
      <c r="H340" s="20">
        <f t="shared" si="128"/>
        <v>0</v>
      </c>
    </row>
    <row r="341" spans="1:8" s="2" customFormat="1" ht="72.75" customHeight="1" x14ac:dyDescent="0.25">
      <c r="A341" s="31" t="s">
        <v>283</v>
      </c>
      <c r="B341" s="12" t="s">
        <v>98</v>
      </c>
      <c r="C341" s="12" t="s">
        <v>71</v>
      </c>
      <c r="D341" s="18" t="s">
        <v>282</v>
      </c>
      <c r="E341" s="12" t="s">
        <v>2</v>
      </c>
      <c r="F341" s="20">
        <f t="shared" si="128"/>
        <v>30000</v>
      </c>
      <c r="G341" s="20">
        <f t="shared" si="128"/>
        <v>0</v>
      </c>
      <c r="H341" s="20">
        <f t="shared" si="128"/>
        <v>0</v>
      </c>
    </row>
    <row r="342" spans="1:8" s="2" customFormat="1" ht="52.5" customHeight="1" x14ac:dyDescent="0.25">
      <c r="A342" s="31" t="s">
        <v>228</v>
      </c>
      <c r="B342" s="12" t="s">
        <v>98</v>
      </c>
      <c r="C342" s="12" t="s">
        <v>71</v>
      </c>
      <c r="D342" s="18" t="s">
        <v>282</v>
      </c>
      <c r="E342" s="12" t="s">
        <v>72</v>
      </c>
      <c r="F342" s="20">
        <f t="shared" si="128"/>
        <v>30000</v>
      </c>
      <c r="G342" s="20">
        <f t="shared" si="128"/>
        <v>0</v>
      </c>
      <c r="H342" s="20">
        <f t="shared" si="128"/>
        <v>0</v>
      </c>
    </row>
    <row r="343" spans="1:8" s="2" customFormat="1" ht="54.75" customHeight="1" x14ac:dyDescent="0.25">
      <c r="A343" s="34" t="s">
        <v>209</v>
      </c>
      <c r="B343" s="12" t="s">
        <v>98</v>
      </c>
      <c r="C343" s="12" t="s">
        <v>71</v>
      </c>
      <c r="D343" s="18" t="s">
        <v>282</v>
      </c>
      <c r="E343" s="15" t="s">
        <v>6</v>
      </c>
      <c r="F343" s="22">
        <v>30000</v>
      </c>
      <c r="G343" s="22">
        <v>0</v>
      </c>
      <c r="H343" s="22">
        <v>0</v>
      </c>
    </row>
    <row r="344" spans="1:8" s="2" customFormat="1" ht="22.5" customHeight="1" x14ac:dyDescent="0.25">
      <c r="A344" s="11" t="s">
        <v>27</v>
      </c>
      <c r="B344" s="36" t="s">
        <v>98</v>
      </c>
      <c r="C344" s="36" t="s">
        <v>90</v>
      </c>
      <c r="D344" s="38" t="s">
        <v>59</v>
      </c>
      <c r="E344" s="36" t="s">
        <v>2</v>
      </c>
      <c r="F344" s="20">
        <f>F345</f>
        <v>24920903.5</v>
      </c>
      <c r="G344" s="20">
        <f t="shared" ref="G344:H344" si="129">G345</f>
        <v>23994382.800000001</v>
      </c>
      <c r="H344" s="20">
        <f t="shared" si="129"/>
        <v>23994382.800000001</v>
      </c>
    </row>
    <row r="345" spans="1:8" s="2" customFormat="1" ht="54" customHeight="1" x14ac:dyDescent="0.25">
      <c r="A345" s="11" t="s">
        <v>201</v>
      </c>
      <c r="B345" s="21" t="s">
        <v>98</v>
      </c>
      <c r="C345" s="21" t="s">
        <v>90</v>
      </c>
      <c r="D345" s="30" t="s">
        <v>99</v>
      </c>
      <c r="E345" s="21" t="s">
        <v>2</v>
      </c>
      <c r="F345" s="20">
        <f>F346+F356+F352</f>
        <v>24920903.5</v>
      </c>
      <c r="G345" s="20">
        <f>G346+G356+G352</f>
        <v>23994382.800000001</v>
      </c>
      <c r="H345" s="20">
        <f>H346+H356+H352</f>
        <v>23994382.800000001</v>
      </c>
    </row>
    <row r="346" spans="1:8" s="2" customFormat="1" ht="70.5" customHeight="1" x14ac:dyDescent="0.25">
      <c r="A346" s="11" t="s">
        <v>111</v>
      </c>
      <c r="B346" s="21" t="s">
        <v>98</v>
      </c>
      <c r="C346" s="21" t="s">
        <v>90</v>
      </c>
      <c r="D346" s="30" t="s">
        <v>112</v>
      </c>
      <c r="E346" s="21" t="s">
        <v>2</v>
      </c>
      <c r="F346" s="20">
        <f>F347</f>
        <v>3911447.5</v>
      </c>
      <c r="G346" s="20">
        <f t="shared" ref="G346:H346" si="130">G347</f>
        <v>4268026.8</v>
      </c>
      <c r="H346" s="20">
        <f t="shared" si="130"/>
        <v>4268026.8</v>
      </c>
    </row>
    <row r="347" spans="1:8" s="2" customFormat="1" ht="67.5" customHeight="1" x14ac:dyDescent="0.25">
      <c r="A347" s="11" t="s">
        <v>370</v>
      </c>
      <c r="B347" s="21" t="s">
        <v>98</v>
      </c>
      <c r="C347" s="21" t="s">
        <v>90</v>
      </c>
      <c r="D347" s="30" t="s">
        <v>119</v>
      </c>
      <c r="E347" s="21" t="s">
        <v>2</v>
      </c>
      <c r="F347" s="20">
        <f>F348+F350</f>
        <v>3911447.5</v>
      </c>
      <c r="G347" s="20">
        <f t="shared" ref="G347:H347" si="131">G348+G350</f>
        <v>4268026.8</v>
      </c>
      <c r="H347" s="20">
        <f t="shared" si="131"/>
        <v>4268026.8</v>
      </c>
    </row>
    <row r="348" spans="1:8" s="2" customFormat="1" ht="39" customHeight="1" x14ac:dyDescent="0.25">
      <c r="A348" s="11" t="s">
        <v>120</v>
      </c>
      <c r="B348" s="21" t="s">
        <v>98</v>
      </c>
      <c r="C348" s="21" t="s">
        <v>90</v>
      </c>
      <c r="D348" s="30" t="s">
        <v>119</v>
      </c>
      <c r="E348" s="21" t="s">
        <v>121</v>
      </c>
      <c r="F348" s="20">
        <f>F349</f>
        <v>300000</v>
      </c>
      <c r="G348" s="20">
        <f t="shared" ref="G348:H348" si="132">G349</f>
        <v>350000</v>
      </c>
      <c r="H348" s="20">
        <f t="shared" si="132"/>
        <v>350000</v>
      </c>
    </row>
    <row r="349" spans="1:8" s="2" customFormat="1" ht="55.5" customHeight="1" x14ac:dyDescent="0.25">
      <c r="A349" s="11" t="s">
        <v>44</v>
      </c>
      <c r="B349" s="21" t="s">
        <v>98</v>
      </c>
      <c r="C349" s="21" t="s">
        <v>90</v>
      </c>
      <c r="D349" s="30" t="s">
        <v>119</v>
      </c>
      <c r="E349" s="36" t="s">
        <v>45</v>
      </c>
      <c r="F349" s="22">
        <v>300000</v>
      </c>
      <c r="G349" s="22">
        <v>350000</v>
      </c>
      <c r="H349" s="22">
        <v>350000</v>
      </c>
    </row>
    <row r="350" spans="1:8" s="2" customFormat="1" ht="54" customHeight="1" x14ac:dyDescent="0.25">
      <c r="A350" s="11" t="s">
        <v>103</v>
      </c>
      <c r="B350" s="21" t="s">
        <v>98</v>
      </c>
      <c r="C350" s="21" t="s">
        <v>90</v>
      </c>
      <c r="D350" s="30" t="s">
        <v>119</v>
      </c>
      <c r="E350" s="21" t="s">
        <v>82</v>
      </c>
      <c r="F350" s="23">
        <f>F351</f>
        <v>3611447.5</v>
      </c>
      <c r="G350" s="23">
        <f t="shared" ref="G350:H350" si="133">G351</f>
        <v>3918026.8</v>
      </c>
      <c r="H350" s="23">
        <f t="shared" si="133"/>
        <v>3918026.8</v>
      </c>
    </row>
    <row r="351" spans="1:8" s="2" customFormat="1" ht="26.25" customHeight="1" x14ac:dyDescent="0.25">
      <c r="A351" s="11" t="s">
        <v>41</v>
      </c>
      <c r="B351" s="21" t="s">
        <v>98</v>
      </c>
      <c r="C351" s="21" t="s">
        <v>90</v>
      </c>
      <c r="D351" s="30" t="s">
        <v>119</v>
      </c>
      <c r="E351" s="36" t="s">
        <v>42</v>
      </c>
      <c r="F351" s="22">
        <v>3611447.5</v>
      </c>
      <c r="G351" s="22">
        <v>3918026.8</v>
      </c>
      <c r="H351" s="22">
        <v>3918026.8</v>
      </c>
    </row>
    <row r="352" spans="1:8" s="2" customFormat="1" ht="38.25" customHeight="1" x14ac:dyDescent="0.25">
      <c r="A352" s="35" t="s">
        <v>243</v>
      </c>
      <c r="B352" s="21" t="s">
        <v>98</v>
      </c>
      <c r="C352" s="21" t="s">
        <v>90</v>
      </c>
      <c r="D352" s="30" t="s">
        <v>246</v>
      </c>
      <c r="E352" s="21" t="s">
        <v>2</v>
      </c>
      <c r="F352" s="23">
        <f>F353</f>
        <v>73530</v>
      </c>
      <c r="G352" s="23">
        <f t="shared" ref="G352:H352" si="134">G353</f>
        <v>0</v>
      </c>
      <c r="H352" s="23">
        <f t="shared" si="134"/>
        <v>0</v>
      </c>
    </row>
    <row r="353" spans="1:8" s="2" customFormat="1" ht="43.5" customHeight="1" x14ac:dyDescent="0.25">
      <c r="A353" s="32" t="s">
        <v>244</v>
      </c>
      <c r="B353" s="21" t="s">
        <v>98</v>
      </c>
      <c r="C353" s="21" t="s">
        <v>90</v>
      </c>
      <c r="D353" s="30" t="s">
        <v>247</v>
      </c>
      <c r="E353" s="21" t="s">
        <v>2</v>
      </c>
      <c r="F353" s="23">
        <f>F354</f>
        <v>73530</v>
      </c>
      <c r="G353" s="23">
        <f t="shared" ref="G353:H353" si="135">G354</f>
        <v>0</v>
      </c>
      <c r="H353" s="23">
        <f t="shared" si="135"/>
        <v>0</v>
      </c>
    </row>
    <row r="354" spans="1:8" s="2" customFormat="1" ht="59.25" customHeight="1" x14ac:dyDescent="0.25">
      <c r="A354" s="32" t="s">
        <v>245</v>
      </c>
      <c r="B354" s="21" t="s">
        <v>98</v>
      </c>
      <c r="C354" s="21" t="s">
        <v>90</v>
      </c>
      <c r="D354" s="30" t="s">
        <v>247</v>
      </c>
      <c r="E354" s="21" t="s">
        <v>72</v>
      </c>
      <c r="F354" s="23">
        <f>F355</f>
        <v>73530</v>
      </c>
      <c r="G354" s="23">
        <f t="shared" ref="G354:H354" si="136">G355</f>
        <v>0</v>
      </c>
      <c r="H354" s="23">
        <f t="shared" si="136"/>
        <v>0</v>
      </c>
    </row>
    <row r="355" spans="1:8" s="2" customFormat="1" ht="60.75" customHeight="1" x14ac:dyDescent="0.25">
      <c r="A355" s="32" t="s">
        <v>73</v>
      </c>
      <c r="B355" s="21" t="s">
        <v>98</v>
      </c>
      <c r="C355" s="21" t="s">
        <v>90</v>
      </c>
      <c r="D355" s="30" t="s">
        <v>247</v>
      </c>
      <c r="E355" s="21" t="s">
        <v>6</v>
      </c>
      <c r="F355" s="22">
        <v>73530</v>
      </c>
      <c r="G355" s="22">
        <v>0</v>
      </c>
      <c r="H355" s="22">
        <v>0</v>
      </c>
    </row>
    <row r="356" spans="1:8" s="2" customFormat="1" ht="55.5" customHeight="1" x14ac:dyDescent="0.25">
      <c r="A356" s="31" t="s">
        <v>203</v>
      </c>
      <c r="B356" s="21" t="s">
        <v>98</v>
      </c>
      <c r="C356" s="21" t="s">
        <v>90</v>
      </c>
      <c r="D356" s="30" t="s">
        <v>144</v>
      </c>
      <c r="E356" s="36" t="s">
        <v>2</v>
      </c>
      <c r="F356" s="20">
        <f>F357+F360+F367+F370</f>
        <v>20935926</v>
      </c>
      <c r="G356" s="20">
        <f>G357+G360+G367</f>
        <v>19726356</v>
      </c>
      <c r="H356" s="20">
        <f>H357+H360+H367</f>
        <v>19726356</v>
      </c>
    </row>
    <row r="357" spans="1:8" s="2" customFormat="1" ht="70.5" customHeight="1" outlineLevel="5" x14ac:dyDescent="0.25">
      <c r="A357" s="11" t="s">
        <v>223</v>
      </c>
      <c r="B357" s="12" t="s">
        <v>98</v>
      </c>
      <c r="C357" s="12" t="s">
        <v>90</v>
      </c>
      <c r="D357" s="30" t="s">
        <v>123</v>
      </c>
      <c r="E357" s="21" t="s">
        <v>2</v>
      </c>
      <c r="F357" s="20">
        <f t="shared" ref="F357:H358" si="137">F358</f>
        <v>5356260</v>
      </c>
      <c r="G357" s="20">
        <f t="shared" si="137"/>
        <v>5351260</v>
      </c>
      <c r="H357" s="20">
        <f t="shared" si="137"/>
        <v>5351260</v>
      </c>
    </row>
    <row r="358" spans="1:8" s="2" customFormat="1" ht="102" customHeight="1" outlineLevel="5" x14ac:dyDescent="0.25">
      <c r="A358" s="11" t="s">
        <v>164</v>
      </c>
      <c r="B358" s="12" t="s">
        <v>98</v>
      </c>
      <c r="C358" s="12" t="s">
        <v>90</v>
      </c>
      <c r="D358" s="30" t="s">
        <v>123</v>
      </c>
      <c r="E358" s="21" t="s">
        <v>65</v>
      </c>
      <c r="F358" s="20">
        <f t="shared" si="137"/>
        <v>5356260</v>
      </c>
      <c r="G358" s="20">
        <f t="shared" si="137"/>
        <v>5351260</v>
      </c>
      <c r="H358" s="20">
        <f t="shared" si="137"/>
        <v>5351260</v>
      </c>
    </row>
    <row r="359" spans="1:8" s="2" customFormat="1" ht="42.75" customHeight="1" outlineLevel="5" x14ac:dyDescent="0.25">
      <c r="A359" s="28" t="s">
        <v>165</v>
      </c>
      <c r="B359" s="15" t="s">
        <v>98</v>
      </c>
      <c r="C359" s="15" t="s">
        <v>90</v>
      </c>
      <c r="D359" s="38" t="s">
        <v>123</v>
      </c>
      <c r="E359" s="36" t="s">
        <v>5</v>
      </c>
      <c r="F359" s="22">
        <v>5356260</v>
      </c>
      <c r="G359" s="22">
        <v>5351260</v>
      </c>
      <c r="H359" s="22">
        <v>5351260</v>
      </c>
    </row>
    <row r="360" spans="1:8" s="2" customFormat="1" ht="53.25" customHeight="1" outlineLevel="5" x14ac:dyDescent="0.25">
      <c r="A360" s="11" t="s">
        <v>28</v>
      </c>
      <c r="B360" s="21" t="s">
        <v>98</v>
      </c>
      <c r="C360" s="21" t="s">
        <v>90</v>
      </c>
      <c r="D360" s="30" t="s">
        <v>122</v>
      </c>
      <c r="E360" s="21" t="s">
        <v>2</v>
      </c>
      <c r="F360" s="20">
        <f>F361+F363+F365</f>
        <v>15443322</v>
      </c>
      <c r="G360" s="20">
        <f>G361+G363+G365</f>
        <v>14375096</v>
      </c>
      <c r="H360" s="20">
        <f>H361+H363+H365</f>
        <v>14375096</v>
      </c>
    </row>
    <row r="361" spans="1:8" s="2" customFormat="1" ht="100.5" customHeight="1" outlineLevel="5" x14ac:dyDescent="0.25">
      <c r="A361" s="11" t="s">
        <v>164</v>
      </c>
      <c r="B361" s="21" t="s">
        <v>98</v>
      </c>
      <c r="C361" s="21" t="s">
        <v>90</v>
      </c>
      <c r="D361" s="30" t="s">
        <v>122</v>
      </c>
      <c r="E361" s="21" t="s">
        <v>65</v>
      </c>
      <c r="F361" s="20">
        <f>F362</f>
        <v>14019666</v>
      </c>
      <c r="G361" s="20">
        <f>G362</f>
        <v>14019666</v>
      </c>
      <c r="H361" s="20">
        <f>H362</f>
        <v>14019666</v>
      </c>
    </row>
    <row r="362" spans="1:8" s="2" customFormat="1" ht="41.25" customHeight="1" outlineLevel="5" x14ac:dyDescent="0.25">
      <c r="A362" s="11" t="s">
        <v>16</v>
      </c>
      <c r="B362" s="21" t="s">
        <v>98</v>
      </c>
      <c r="C362" s="21" t="s">
        <v>90</v>
      </c>
      <c r="D362" s="30" t="s">
        <v>122</v>
      </c>
      <c r="E362" s="36" t="s">
        <v>17</v>
      </c>
      <c r="F362" s="22">
        <v>14019666</v>
      </c>
      <c r="G362" s="22">
        <v>14019666</v>
      </c>
      <c r="H362" s="22">
        <v>14019666</v>
      </c>
    </row>
    <row r="363" spans="1:8" s="2" customFormat="1" ht="38.25" customHeight="1" outlineLevel="5" x14ac:dyDescent="0.25">
      <c r="A363" s="11" t="s">
        <v>224</v>
      </c>
      <c r="B363" s="21" t="s">
        <v>98</v>
      </c>
      <c r="C363" s="21" t="s">
        <v>90</v>
      </c>
      <c r="D363" s="30" t="s">
        <v>122</v>
      </c>
      <c r="E363" s="21" t="s">
        <v>72</v>
      </c>
      <c r="F363" s="20">
        <f>F364</f>
        <v>1419156</v>
      </c>
      <c r="G363" s="20">
        <f>G364</f>
        <v>355430</v>
      </c>
      <c r="H363" s="20">
        <f>H364</f>
        <v>355430</v>
      </c>
    </row>
    <row r="364" spans="1:8" s="2" customFormat="1" ht="51.75" customHeight="1" outlineLevel="5" x14ac:dyDescent="0.25">
      <c r="A364" s="11" t="s">
        <v>73</v>
      </c>
      <c r="B364" s="21" t="s">
        <v>98</v>
      </c>
      <c r="C364" s="21" t="s">
        <v>90</v>
      </c>
      <c r="D364" s="30" t="s">
        <v>122</v>
      </c>
      <c r="E364" s="36" t="s">
        <v>6</v>
      </c>
      <c r="F364" s="22">
        <v>1419156</v>
      </c>
      <c r="G364" s="22">
        <v>355430</v>
      </c>
      <c r="H364" s="22">
        <v>355430</v>
      </c>
    </row>
    <row r="365" spans="1:8" s="2" customFormat="1" ht="24.75" customHeight="1" outlineLevel="5" x14ac:dyDescent="0.25">
      <c r="A365" s="11" t="s">
        <v>75</v>
      </c>
      <c r="B365" s="21" t="s">
        <v>98</v>
      </c>
      <c r="C365" s="21" t="s">
        <v>90</v>
      </c>
      <c r="D365" s="30" t="s">
        <v>122</v>
      </c>
      <c r="E365" s="21" t="s">
        <v>76</v>
      </c>
      <c r="F365" s="20">
        <f>F366</f>
        <v>4500</v>
      </c>
      <c r="G365" s="20">
        <f>G366</f>
        <v>0</v>
      </c>
      <c r="H365" s="20">
        <f>H366</f>
        <v>0</v>
      </c>
    </row>
    <row r="366" spans="1:8" s="2" customFormat="1" ht="24.75" customHeight="1" outlineLevel="5" x14ac:dyDescent="0.25">
      <c r="A366" s="11" t="s">
        <v>9</v>
      </c>
      <c r="B366" s="21" t="s">
        <v>98</v>
      </c>
      <c r="C366" s="21" t="s">
        <v>90</v>
      </c>
      <c r="D366" s="30" t="s">
        <v>122</v>
      </c>
      <c r="E366" s="36" t="s">
        <v>10</v>
      </c>
      <c r="F366" s="22">
        <v>4500</v>
      </c>
      <c r="G366" s="22"/>
      <c r="H366" s="22"/>
    </row>
    <row r="367" spans="1:8" s="2" customFormat="1" ht="36" customHeight="1" outlineLevel="5" x14ac:dyDescent="0.25">
      <c r="A367" s="31" t="s">
        <v>248</v>
      </c>
      <c r="B367" s="21" t="s">
        <v>98</v>
      </c>
      <c r="C367" s="21" t="s">
        <v>90</v>
      </c>
      <c r="D367" s="30" t="s">
        <v>249</v>
      </c>
      <c r="E367" s="21" t="s">
        <v>2</v>
      </c>
      <c r="F367" s="20">
        <f t="shared" ref="F367:H368" si="138">F368</f>
        <v>106344</v>
      </c>
      <c r="G367" s="20">
        <f t="shared" si="138"/>
        <v>0</v>
      </c>
      <c r="H367" s="20">
        <f t="shared" si="138"/>
        <v>0</v>
      </c>
    </row>
    <row r="368" spans="1:8" s="2" customFormat="1" ht="54" customHeight="1" outlineLevel="5" x14ac:dyDescent="0.25">
      <c r="A368" s="31" t="s">
        <v>228</v>
      </c>
      <c r="B368" s="21" t="s">
        <v>98</v>
      </c>
      <c r="C368" s="21" t="s">
        <v>90</v>
      </c>
      <c r="D368" s="30" t="s">
        <v>249</v>
      </c>
      <c r="E368" s="21" t="s">
        <v>72</v>
      </c>
      <c r="F368" s="20">
        <f t="shared" si="138"/>
        <v>106344</v>
      </c>
      <c r="G368" s="20">
        <f t="shared" si="138"/>
        <v>0</v>
      </c>
      <c r="H368" s="20">
        <f t="shared" si="138"/>
        <v>0</v>
      </c>
    </row>
    <row r="369" spans="1:8" s="2" customFormat="1" ht="57" customHeight="1" outlineLevel="5" x14ac:dyDescent="0.25">
      <c r="A369" s="31" t="s">
        <v>73</v>
      </c>
      <c r="B369" s="21" t="s">
        <v>98</v>
      </c>
      <c r="C369" s="21" t="s">
        <v>90</v>
      </c>
      <c r="D369" s="30" t="s">
        <v>249</v>
      </c>
      <c r="E369" s="21" t="s">
        <v>6</v>
      </c>
      <c r="F369" s="22">
        <v>106344</v>
      </c>
      <c r="G369" s="22">
        <v>0</v>
      </c>
      <c r="H369" s="22">
        <v>0</v>
      </c>
    </row>
    <row r="370" spans="1:8" s="2" customFormat="1" ht="57" customHeight="1" outlineLevel="5" x14ac:dyDescent="0.25">
      <c r="A370" s="31" t="s">
        <v>392</v>
      </c>
      <c r="B370" s="21" t="s">
        <v>98</v>
      </c>
      <c r="C370" s="21" t="s">
        <v>90</v>
      </c>
      <c r="D370" s="30" t="s">
        <v>393</v>
      </c>
      <c r="E370" s="21" t="s">
        <v>2</v>
      </c>
      <c r="F370" s="55">
        <f>F371</f>
        <v>30000</v>
      </c>
      <c r="G370" s="55">
        <f t="shared" ref="G370:H370" si="139">G371</f>
        <v>0</v>
      </c>
      <c r="H370" s="55">
        <f t="shared" si="139"/>
        <v>0</v>
      </c>
    </row>
    <row r="371" spans="1:8" s="2" customFormat="1" ht="43.5" customHeight="1" outlineLevel="5" x14ac:dyDescent="0.25">
      <c r="A371" s="31" t="s">
        <v>120</v>
      </c>
      <c r="B371" s="21" t="s">
        <v>98</v>
      </c>
      <c r="C371" s="21" t="s">
        <v>90</v>
      </c>
      <c r="D371" s="30" t="s">
        <v>393</v>
      </c>
      <c r="E371" s="21" t="s">
        <v>121</v>
      </c>
      <c r="F371" s="23">
        <f>F372</f>
        <v>30000</v>
      </c>
      <c r="G371" s="55">
        <f t="shared" ref="G371:H371" si="140">G372</f>
        <v>0</v>
      </c>
      <c r="H371" s="55">
        <f t="shared" si="140"/>
        <v>0</v>
      </c>
    </row>
    <row r="372" spans="1:8" s="2" customFormat="1" ht="25.5" customHeight="1" outlineLevel="5" x14ac:dyDescent="0.25">
      <c r="A372" s="31" t="s">
        <v>394</v>
      </c>
      <c r="B372" s="21" t="s">
        <v>98</v>
      </c>
      <c r="C372" s="21" t="s">
        <v>90</v>
      </c>
      <c r="D372" s="30" t="s">
        <v>393</v>
      </c>
      <c r="E372" s="21" t="s">
        <v>395</v>
      </c>
      <c r="F372" s="53">
        <v>30000</v>
      </c>
      <c r="G372" s="22">
        <v>0</v>
      </c>
      <c r="H372" s="22">
        <v>0</v>
      </c>
    </row>
    <row r="373" spans="1:8" s="2" customFormat="1" ht="26.25" customHeight="1" outlineLevel="5" x14ac:dyDescent="0.25">
      <c r="A373" s="11" t="s">
        <v>29</v>
      </c>
      <c r="B373" s="21" t="s">
        <v>89</v>
      </c>
      <c r="C373" s="12" t="s">
        <v>58</v>
      </c>
      <c r="D373" s="30" t="s">
        <v>59</v>
      </c>
      <c r="E373" s="21" t="s">
        <v>2</v>
      </c>
      <c r="F373" s="20">
        <f>F374+F413</f>
        <v>86593619.230000004</v>
      </c>
      <c r="G373" s="20">
        <f>G374+G413</f>
        <v>75395309</v>
      </c>
      <c r="H373" s="20">
        <f>H374+H413</f>
        <v>79314723</v>
      </c>
    </row>
    <row r="374" spans="1:8" s="2" customFormat="1" ht="29.25" customHeight="1" outlineLevel="5" x14ac:dyDescent="0.25">
      <c r="A374" s="11" t="s">
        <v>30</v>
      </c>
      <c r="B374" s="36" t="s">
        <v>89</v>
      </c>
      <c r="C374" s="15" t="s">
        <v>57</v>
      </c>
      <c r="D374" s="38" t="s">
        <v>59</v>
      </c>
      <c r="E374" s="36" t="s">
        <v>2</v>
      </c>
      <c r="F374" s="20">
        <f>F375</f>
        <v>58647047.230000004</v>
      </c>
      <c r="G374" s="20">
        <f t="shared" ref="G374:H374" si="141">G375</f>
        <v>54231322</v>
      </c>
      <c r="H374" s="20">
        <f t="shared" si="141"/>
        <v>58150736</v>
      </c>
    </row>
    <row r="375" spans="1:8" s="2" customFormat="1" ht="72.75" customHeight="1" outlineLevel="5" x14ac:dyDescent="0.25">
      <c r="A375" s="11" t="s">
        <v>202</v>
      </c>
      <c r="B375" s="12" t="s">
        <v>89</v>
      </c>
      <c r="C375" s="12" t="s">
        <v>57</v>
      </c>
      <c r="D375" s="30" t="s">
        <v>115</v>
      </c>
      <c r="E375" s="21" t="s">
        <v>2</v>
      </c>
      <c r="F375" s="20">
        <f>F376+F400</f>
        <v>58647047.230000004</v>
      </c>
      <c r="G375" s="20">
        <f>G376+G400</f>
        <v>54231322</v>
      </c>
      <c r="H375" s="20">
        <f t="shared" ref="H375" si="142">H376+H400</f>
        <v>58150736</v>
      </c>
    </row>
    <row r="376" spans="1:8" s="2" customFormat="1" ht="41.25" customHeight="1" outlineLevel="5" x14ac:dyDescent="0.25">
      <c r="A376" s="11" t="s">
        <v>204</v>
      </c>
      <c r="B376" s="12" t="s">
        <v>89</v>
      </c>
      <c r="C376" s="12" t="s">
        <v>57</v>
      </c>
      <c r="D376" s="30" t="s">
        <v>124</v>
      </c>
      <c r="E376" s="21" t="s">
        <v>2</v>
      </c>
      <c r="F376" s="20">
        <f>F377+F380+F385+F390+F395</f>
        <v>43328364.200000003</v>
      </c>
      <c r="G376" s="20">
        <f t="shared" ref="G376:H376" si="143">G377+G380+G385+G390+G395</f>
        <v>38258788</v>
      </c>
      <c r="H376" s="20">
        <f t="shared" si="143"/>
        <v>40942120</v>
      </c>
    </row>
    <row r="377" spans="1:8" ht="51.75" customHeight="1" outlineLevel="5" x14ac:dyDescent="0.25">
      <c r="A377" s="11" t="s">
        <v>366</v>
      </c>
      <c r="B377" s="12" t="s">
        <v>89</v>
      </c>
      <c r="C377" s="12" t="s">
        <v>57</v>
      </c>
      <c r="D377" s="30" t="s">
        <v>125</v>
      </c>
      <c r="E377" s="21" t="s">
        <v>2</v>
      </c>
      <c r="F377" s="20">
        <f t="shared" ref="F377:H378" si="144">F378</f>
        <v>14483806</v>
      </c>
      <c r="G377" s="20">
        <f t="shared" si="144"/>
        <v>14650426</v>
      </c>
      <c r="H377" s="20">
        <f t="shared" si="144"/>
        <v>15691940</v>
      </c>
    </row>
    <row r="378" spans="1:8" ht="54.75" customHeight="1" outlineLevel="5" x14ac:dyDescent="0.25">
      <c r="A378" s="11" t="s">
        <v>103</v>
      </c>
      <c r="B378" s="12" t="s">
        <v>89</v>
      </c>
      <c r="C378" s="12" t="s">
        <v>57</v>
      </c>
      <c r="D378" s="30" t="s">
        <v>125</v>
      </c>
      <c r="E378" s="21" t="s">
        <v>82</v>
      </c>
      <c r="F378" s="20">
        <f t="shared" si="144"/>
        <v>14483806</v>
      </c>
      <c r="G378" s="20">
        <f t="shared" si="144"/>
        <v>14650426</v>
      </c>
      <c r="H378" s="20">
        <f t="shared" si="144"/>
        <v>15691940</v>
      </c>
    </row>
    <row r="379" spans="1:8" ht="26.25" customHeight="1" outlineLevel="5" x14ac:dyDescent="0.25">
      <c r="A379" s="11" t="s">
        <v>41</v>
      </c>
      <c r="B379" s="12" t="s">
        <v>89</v>
      </c>
      <c r="C379" s="12" t="s">
        <v>57</v>
      </c>
      <c r="D379" s="30" t="s">
        <v>125</v>
      </c>
      <c r="E379" s="36" t="s">
        <v>42</v>
      </c>
      <c r="F379" s="22">
        <v>14483806</v>
      </c>
      <c r="G379" s="22">
        <v>14650426</v>
      </c>
      <c r="H379" s="22">
        <v>15691940</v>
      </c>
    </row>
    <row r="380" spans="1:8" ht="57" customHeight="1" outlineLevel="5" x14ac:dyDescent="0.25">
      <c r="A380" s="11" t="s">
        <v>176</v>
      </c>
      <c r="B380" s="12" t="s">
        <v>89</v>
      </c>
      <c r="C380" s="12" t="s">
        <v>57</v>
      </c>
      <c r="D380" s="30" t="s">
        <v>177</v>
      </c>
      <c r="E380" s="21" t="s">
        <v>2</v>
      </c>
      <c r="F380" s="20">
        <f>F381+F383</f>
        <v>15620508</v>
      </c>
      <c r="G380" s="20">
        <f t="shared" ref="G380:H380" si="145">G381+G383</f>
        <v>16722203</v>
      </c>
      <c r="H380" s="20">
        <f t="shared" si="145"/>
        <v>17955427</v>
      </c>
    </row>
    <row r="381" spans="1:8" ht="103.5" customHeight="1" outlineLevel="5" x14ac:dyDescent="0.25">
      <c r="A381" s="11" t="s">
        <v>164</v>
      </c>
      <c r="B381" s="12" t="s">
        <v>89</v>
      </c>
      <c r="C381" s="12" t="s">
        <v>57</v>
      </c>
      <c r="D381" s="30" t="s">
        <v>177</v>
      </c>
      <c r="E381" s="21" t="s">
        <v>65</v>
      </c>
      <c r="F381" s="20">
        <f>F382</f>
        <v>13116504</v>
      </c>
      <c r="G381" s="20">
        <f t="shared" ref="G381:H381" si="146">G382</f>
        <v>14751520</v>
      </c>
      <c r="H381" s="20">
        <f t="shared" si="146"/>
        <v>15984744</v>
      </c>
    </row>
    <row r="382" spans="1:8" ht="38.25" customHeight="1" outlineLevel="5" x14ac:dyDescent="0.25">
      <c r="A382" s="11" t="s">
        <v>16</v>
      </c>
      <c r="B382" s="12" t="s">
        <v>89</v>
      </c>
      <c r="C382" s="12" t="s">
        <v>57</v>
      </c>
      <c r="D382" s="30" t="s">
        <v>177</v>
      </c>
      <c r="E382" s="36" t="s">
        <v>17</v>
      </c>
      <c r="F382" s="22">
        <v>13116504</v>
      </c>
      <c r="G382" s="22">
        <v>14751520</v>
      </c>
      <c r="H382" s="22">
        <v>15984744</v>
      </c>
    </row>
    <row r="383" spans="1:8" ht="36.75" customHeight="1" outlineLevel="5" x14ac:dyDescent="0.25">
      <c r="A383" s="11" t="s">
        <v>224</v>
      </c>
      <c r="B383" s="12" t="s">
        <v>89</v>
      </c>
      <c r="C383" s="12" t="s">
        <v>57</v>
      </c>
      <c r="D383" s="30" t="s">
        <v>177</v>
      </c>
      <c r="E383" s="21" t="s">
        <v>72</v>
      </c>
      <c r="F383" s="20">
        <f>F384</f>
        <v>2504004</v>
      </c>
      <c r="G383" s="20">
        <f t="shared" ref="G383:H383" si="147">G384</f>
        <v>1970683</v>
      </c>
      <c r="H383" s="20">
        <f t="shared" si="147"/>
        <v>1970683</v>
      </c>
    </row>
    <row r="384" spans="1:8" ht="54" customHeight="1" outlineLevel="5" x14ac:dyDescent="0.25">
      <c r="A384" s="11" t="s">
        <v>73</v>
      </c>
      <c r="B384" s="12" t="s">
        <v>89</v>
      </c>
      <c r="C384" s="12" t="s">
        <v>57</v>
      </c>
      <c r="D384" s="30" t="s">
        <v>177</v>
      </c>
      <c r="E384" s="36" t="s">
        <v>6</v>
      </c>
      <c r="F384" s="22">
        <v>2504004</v>
      </c>
      <c r="G384" s="22">
        <v>1970683</v>
      </c>
      <c r="H384" s="22">
        <v>1970683</v>
      </c>
    </row>
    <row r="385" spans="1:8" ht="55.5" customHeight="1" outlineLevel="5" x14ac:dyDescent="0.25">
      <c r="A385" s="11" t="s">
        <v>178</v>
      </c>
      <c r="B385" s="12" t="s">
        <v>89</v>
      </c>
      <c r="C385" s="12" t="s">
        <v>57</v>
      </c>
      <c r="D385" s="30" t="s">
        <v>179</v>
      </c>
      <c r="E385" s="21" t="s">
        <v>2</v>
      </c>
      <c r="F385" s="20">
        <f>F386+F388</f>
        <v>6598287</v>
      </c>
      <c r="G385" s="20">
        <f t="shared" ref="G385:H385" si="148">G386+G388</f>
        <v>6886159</v>
      </c>
      <c r="H385" s="20">
        <f t="shared" si="148"/>
        <v>7294753</v>
      </c>
    </row>
    <row r="386" spans="1:8" ht="108.75" customHeight="1" outlineLevel="5" x14ac:dyDescent="0.25">
      <c r="A386" s="11" t="s">
        <v>164</v>
      </c>
      <c r="B386" s="12" t="s">
        <v>89</v>
      </c>
      <c r="C386" s="12" t="s">
        <v>57</v>
      </c>
      <c r="D386" s="30" t="s">
        <v>179</v>
      </c>
      <c r="E386" s="21" t="s">
        <v>65</v>
      </c>
      <c r="F386" s="20">
        <f>F387</f>
        <v>4265280</v>
      </c>
      <c r="G386" s="20">
        <f t="shared" ref="G386:H386" si="149">G387</f>
        <v>4806970</v>
      </c>
      <c r="H386" s="20">
        <f t="shared" si="149"/>
        <v>5215564</v>
      </c>
    </row>
    <row r="387" spans="1:8" ht="37.5" customHeight="1" outlineLevel="5" x14ac:dyDescent="0.25">
      <c r="A387" s="11" t="s">
        <v>16</v>
      </c>
      <c r="B387" s="12" t="s">
        <v>89</v>
      </c>
      <c r="C387" s="12" t="s">
        <v>57</v>
      </c>
      <c r="D387" s="30" t="s">
        <v>179</v>
      </c>
      <c r="E387" s="36" t="s">
        <v>17</v>
      </c>
      <c r="F387" s="22">
        <v>4265280</v>
      </c>
      <c r="G387" s="22">
        <v>4806970</v>
      </c>
      <c r="H387" s="22">
        <v>5215564</v>
      </c>
    </row>
    <row r="388" spans="1:8" ht="41.25" customHeight="1" outlineLevel="5" x14ac:dyDescent="0.25">
      <c r="A388" s="11" t="s">
        <v>224</v>
      </c>
      <c r="B388" s="12" t="s">
        <v>89</v>
      </c>
      <c r="C388" s="12" t="s">
        <v>57</v>
      </c>
      <c r="D388" s="30" t="s">
        <v>179</v>
      </c>
      <c r="E388" s="21" t="s">
        <v>72</v>
      </c>
      <c r="F388" s="20">
        <f>F389</f>
        <v>2333007</v>
      </c>
      <c r="G388" s="20">
        <f t="shared" ref="G388:H388" si="150">G389</f>
        <v>2079189</v>
      </c>
      <c r="H388" s="20">
        <f t="shared" si="150"/>
        <v>2079189</v>
      </c>
    </row>
    <row r="389" spans="1:8" ht="50.25" customHeight="1" outlineLevel="5" x14ac:dyDescent="0.25">
      <c r="A389" s="11" t="s">
        <v>73</v>
      </c>
      <c r="B389" s="12" t="s">
        <v>89</v>
      </c>
      <c r="C389" s="12" t="s">
        <v>57</v>
      </c>
      <c r="D389" s="30" t="s">
        <v>179</v>
      </c>
      <c r="E389" s="36" t="s">
        <v>6</v>
      </c>
      <c r="F389" s="22">
        <v>2333007</v>
      </c>
      <c r="G389" s="22">
        <v>2079189</v>
      </c>
      <c r="H389" s="22">
        <v>2079189</v>
      </c>
    </row>
    <row r="390" spans="1:8" s="2" customFormat="1" ht="36" customHeight="1" outlineLevel="5" x14ac:dyDescent="0.25">
      <c r="A390" s="31" t="s">
        <v>250</v>
      </c>
      <c r="B390" s="12" t="s">
        <v>89</v>
      </c>
      <c r="C390" s="12" t="s">
        <v>57</v>
      </c>
      <c r="D390" s="30" t="s">
        <v>251</v>
      </c>
      <c r="E390" s="21" t="s">
        <v>2</v>
      </c>
      <c r="F390" s="20">
        <f>F391+F393</f>
        <v>246500</v>
      </c>
      <c r="G390" s="20">
        <f t="shared" ref="G390:H390" si="151">G391+G393</f>
        <v>0</v>
      </c>
      <c r="H390" s="20">
        <f t="shared" si="151"/>
        <v>0</v>
      </c>
    </row>
    <row r="391" spans="1:8" s="2" customFormat="1" ht="56.25" customHeight="1" outlineLevel="5" x14ac:dyDescent="0.25">
      <c r="A391" s="31" t="s">
        <v>228</v>
      </c>
      <c r="B391" s="12" t="s">
        <v>89</v>
      </c>
      <c r="C391" s="12" t="s">
        <v>57</v>
      </c>
      <c r="D391" s="30" t="s">
        <v>251</v>
      </c>
      <c r="E391" s="21" t="s">
        <v>72</v>
      </c>
      <c r="F391" s="20">
        <f>F392</f>
        <v>63500</v>
      </c>
      <c r="G391" s="20">
        <f t="shared" ref="G391:H391" si="152">G392</f>
        <v>0</v>
      </c>
      <c r="H391" s="20">
        <f t="shared" si="152"/>
        <v>0</v>
      </c>
    </row>
    <row r="392" spans="1:8" s="2" customFormat="1" ht="53.25" customHeight="1" outlineLevel="5" x14ac:dyDescent="0.25">
      <c r="A392" s="31" t="s">
        <v>73</v>
      </c>
      <c r="B392" s="12" t="s">
        <v>89</v>
      </c>
      <c r="C392" s="12" t="s">
        <v>57</v>
      </c>
      <c r="D392" s="30" t="s">
        <v>251</v>
      </c>
      <c r="E392" s="36" t="s">
        <v>6</v>
      </c>
      <c r="F392" s="22">
        <v>63500</v>
      </c>
      <c r="G392" s="22">
        <v>0</v>
      </c>
      <c r="H392" s="22">
        <v>0</v>
      </c>
    </row>
    <row r="393" spans="1:8" s="2" customFormat="1" ht="49.5" customHeight="1" outlineLevel="5" x14ac:dyDescent="0.25">
      <c r="A393" s="31" t="s">
        <v>103</v>
      </c>
      <c r="B393" s="12" t="s">
        <v>89</v>
      </c>
      <c r="C393" s="12" t="s">
        <v>57</v>
      </c>
      <c r="D393" s="30" t="s">
        <v>251</v>
      </c>
      <c r="E393" s="21" t="s">
        <v>82</v>
      </c>
      <c r="F393" s="20">
        <f>F394</f>
        <v>183000</v>
      </c>
      <c r="G393" s="20">
        <f t="shared" ref="G393:H393" si="153">G394</f>
        <v>0</v>
      </c>
      <c r="H393" s="20">
        <f t="shared" si="153"/>
        <v>0</v>
      </c>
    </row>
    <row r="394" spans="1:8" s="2" customFormat="1" ht="20.25" customHeight="1" outlineLevel="5" x14ac:dyDescent="0.25">
      <c r="A394" s="31" t="s">
        <v>41</v>
      </c>
      <c r="B394" s="12" t="s">
        <v>89</v>
      </c>
      <c r="C394" s="12" t="s">
        <v>57</v>
      </c>
      <c r="D394" s="30" t="s">
        <v>251</v>
      </c>
      <c r="E394" s="36" t="s">
        <v>42</v>
      </c>
      <c r="F394" s="22">
        <v>183000</v>
      </c>
      <c r="G394" s="22">
        <v>0</v>
      </c>
      <c r="H394" s="22">
        <v>0</v>
      </c>
    </row>
    <row r="395" spans="1:8" s="2" customFormat="1" ht="60.75" customHeight="1" x14ac:dyDescent="0.25">
      <c r="A395" s="35" t="s">
        <v>424</v>
      </c>
      <c r="B395" s="25" t="s">
        <v>89</v>
      </c>
      <c r="C395" s="25" t="s">
        <v>57</v>
      </c>
      <c r="D395" s="38" t="s">
        <v>404</v>
      </c>
      <c r="E395" s="38" t="s">
        <v>2</v>
      </c>
      <c r="F395" s="23">
        <f>F396+F398</f>
        <v>6379263.2000000002</v>
      </c>
      <c r="G395" s="23">
        <f t="shared" ref="G395:H395" si="154">G396+G398</f>
        <v>0</v>
      </c>
      <c r="H395" s="23">
        <f t="shared" si="154"/>
        <v>0</v>
      </c>
    </row>
    <row r="396" spans="1:8" s="2" customFormat="1" ht="53.25" customHeight="1" x14ac:dyDescent="0.25">
      <c r="A396" s="35" t="s">
        <v>228</v>
      </c>
      <c r="B396" s="25" t="s">
        <v>89</v>
      </c>
      <c r="C396" s="25" t="s">
        <v>57</v>
      </c>
      <c r="D396" s="38" t="s">
        <v>404</v>
      </c>
      <c r="E396" s="38" t="s">
        <v>72</v>
      </c>
      <c r="F396" s="23">
        <f>F397</f>
        <v>2837373.75</v>
      </c>
      <c r="G396" s="23">
        <f t="shared" ref="G396" si="155">G397</f>
        <v>0</v>
      </c>
      <c r="H396" s="23">
        <f t="shared" ref="H396" si="156">H397</f>
        <v>0</v>
      </c>
    </row>
    <row r="397" spans="1:8" s="2" customFormat="1" ht="53.25" customHeight="1" x14ac:dyDescent="0.25">
      <c r="A397" s="35" t="s">
        <v>73</v>
      </c>
      <c r="B397" s="25" t="s">
        <v>89</v>
      </c>
      <c r="C397" s="25" t="s">
        <v>57</v>
      </c>
      <c r="D397" s="38" t="s">
        <v>404</v>
      </c>
      <c r="E397" s="38" t="s">
        <v>6</v>
      </c>
      <c r="F397" s="53">
        <v>2837373.75</v>
      </c>
      <c r="G397" s="22">
        <v>0</v>
      </c>
      <c r="H397" s="22">
        <v>0</v>
      </c>
    </row>
    <row r="398" spans="1:8" s="2" customFormat="1" ht="53.25" customHeight="1" x14ac:dyDescent="0.25">
      <c r="A398" s="31" t="s">
        <v>103</v>
      </c>
      <c r="B398" s="25" t="s">
        <v>89</v>
      </c>
      <c r="C398" s="25" t="s">
        <v>57</v>
      </c>
      <c r="D398" s="38" t="s">
        <v>404</v>
      </c>
      <c r="E398" s="38" t="s">
        <v>82</v>
      </c>
      <c r="F398" s="23">
        <f>F399</f>
        <v>3541889.45</v>
      </c>
      <c r="G398" s="55">
        <f t="shared" ref="G398:H398" si="157">G399</f>
        <v>0</v>
      </c>
      <c r="H398" s="55">
        <f t="shared" si="157"/>
        <v>0</v>
      </c>
    </row>
    <row r="399" spans="1:8" s="2" customFormat="1" ht="29.25" customHeight="1" x14ac:dyDescent="0.25">
      <c r="A399" s="31" t="s">
        <v>41</v>
      </c>
      <c r="B399" s="25" t="s">
        <v>89</v>
      </c>
      <c r="C399" s="25" t="s">
        <v>57</v>
      </c>
      <c r="D399" s="38" t="s">
        <v>404</v>
      </c>
      <c r="E399" s="38" t="s">
        <v>42</v>
      </c>
      <c r="F399" s="53">
        <v>3541889.45</v>
      </c>
      <c r="G399" s="22">
        <v>0</v>
      </c>
      <c r="H399" s="22">
        <v>0</v>
      </c>
    </row>
    <row r="400" spans="1:8" ht="52.5" customHeight="1" outlineLevel="5" x14ac:dyDescent="0.25">
      <c r="A400" s="11" t="s">
        <v>126</v>
      </c>
      <c r="B400" s="12" t="s">
        <v>89</v>
      </c>
      <c r="C400" s="12" t="s">
        <v>57</v>
      </c>
      <c r="D400" s="30" t="s">
        <v>127</v>
      </c>
      <c r="E400" s="21" t="s">
        <v>2</v>
      </c>
      <c r="F400" s="20">
        <f>F401+F404+F407+F410</f>
        <v>15318683.029999999</v>
      </c>
      <c r="G400" s="20">
        <f>G401+G404+G410</f>
        <v>15972534</v>
      </c>
      <c r="H400" s="20">
        <f t="shared" ref="H400" si="158">H401+H404+H407+H410</f>
        <v>17208616</v>
      </c>
    </row>
    <row r="401" spans="1:8" ht="54" customHeight="1" outlineLevel="3" x14ac:dyDescent="0.25">
      <c r="A401" s="11" t="s">
        <v>367</v>
      </c>
      <c r="B401" s="12" t="s">
        <v>89</v>
      </c>
      <c r="C401" s="12" t="s">
        <v>57</v>
      </c>
      <c r="D401" s="30" t="s">
        <v>128</v>
      </c>
      <c r="E401" s="21" t="s">
        <v>2</v>
      </c>
      <c r="F401" s="20">
        <f>F402</f>
        <v>14653282</v>
      </c>
      <c r="G401" s="20">
        <f t="shared" ref="G401:H401" si="159">G402</f>
        <v>15799333</v>
      </c>
      <c r="H401" s="20">
        <f t="shared" si="159"/>
        <v>17035415</v>
      </c>
    </row>
    <row r="402" spans="1:8" ht="51" customHeight="1" x14ac:dyDescent="0.25">
      <c r="A402" s="11" t="s">
        <v>103</v>
      </c>
      <c r="B402" s="12" t="s">
        <v>89</v>
      </c>
      <c r="C402" s="12" t="s">
        <v>57</v>
      </c>
      <c r="D402" s="30" t="s">
        <v>128</v>
      </c>
      <c r="E402" s="21" t="s">
        <v>82</v>
      </c>
      <c r="F402" s="20">
        <f>F403</f>
        <v>14653282</v>
      </c>
      <c r="G402" s="20">
        <f t="shared" ref="G402:H402" si="160">G403</f>
        <v>15799333</v>
      </c>
      <c r="H402" s="20">
        <f t="shared" si="160"/>
        <v>17035415</v>
      </c>
    </row>
    <row r="403" spans="1:8" ht="28.5" customHeight="1" x14ac:dyDescent="0.25">
      <c r="A403" s="11" t="s">
        <v>41</v>
      </c>
      <c r="B403" s="12" t="s">
        <v>89</v>
      </c>
      <c r="C403" s="12" t="s">
        <v>57</v>
      </c>
      <c r="D403" s="30" t="s">
        <v>128</v>
      </c>
      <c r="E403" s="36" t="s">
        <v>42</v>
      </c>
      <c r="F403" s="22">
        <v>14653282</v>
      </c>
      <c r="G403" s="22">
        <v>15799333</v>
      </c>
      <c r="H403" s="22">
        <v>17035415</v>
      </c>
    </row>
    <row r="404" spans="1:8" ht="39.75" customHeight="1" x14ac:dyDescent="0.25">
      <c r="A404" s="31" t="s">
        <v>250</v>
      </c>
      <c r="B404" s="12" t="s">
        <v>89</v>
      </c>
      <c r="C404" s="12" t="s">
        <v>57</v>
      </c>
      <c r="D404" s="30" t="s">
        <v>252</v>
      </c>
      <c r="E404" s="21" t="s">
        <v>2</v>
      </c>
      <c r="F404" s="20">
        <f>F405</f>
        <v>32000</v>
      </c>
      <c r="G404" s="20">
        <f t="shared" ref="G404:H404" si="161">G405</f>
        <v>0</v>
      </c>
      <c r="H404" s="20">
        <f t="shared" si="161"/>
        <v>0</v>
      </c>
    </row>
    <row r="405" spans="1:8" ht="54" customHeight="1" x14ac:dyDescent="0.25">
      <c r="A405" s="31" t="s">
        <v>103</v>
      </c>
      <c r="B405" s="12" t="s">
        <v>89</v>
      </c>
      <c r="C405" s="12" t="s">
        <v>57</v>
      </c>
      <c r="D405" s="30" t="s">
        <v>252</v>
      </c>
      <c r="E405" s="21" t="s">
        <v>82</v>
      </c>
      <c r="F405" s="20">
        <f>F406</f>
        <v>32000</v>
      </c>
      <c r="G405" s="20">
        <f t="shared" ref="G405:H405" si="162">G406</f>
        <v>0</v>
      </c>
      <c r="H405" s="20">
        <f t="shared" si="162"/>
        <v>0</v>
      </c>
    </row>
    <row r="406" spans="1:8" ht="20.25" customHeight="1" x14ac:dyDescent="0.25">
      <c r="A406" s="31" t="s">
        <v>41</v>
      </c>
      <c r="B406" s="12" t="s">
        <v>89</v>
      </c>
      <c r="C406" s="12" t="s">
        <v>57</v>
      </c>
      <c r="D406" s="30" t="s">
        <v>252</v>
      </c>
      <c r="E406" s="21" t="s">
        <v>42</v>
      </c>
      <c r="F406" s="22">
        <v>32000</v>
      </c>
      <c r="G406" s="22">
        <v>0</v>
      </c>
      <c r="H406" s="22">
        <v>0</v>
      </c>
    </row>
    <row r="407" spans="1:8" ht="42" customHeight="1" x14ac:dyDescent="0.25">
      <c r="A407" s="31" t="s">
        <v>273</v>
      </c>
      <c r="B407" s="12" t="s">
        <v>89</v>
      </c>
      <c r="C407" s="12" t="s">
        <v>57</v>
      </c>
      <c r="D407" s="30" t="s">
        <v>253</v>
      </c>
      <c r="E407" s="21" t="s">
        <v>2</v>
      </c>
      <c r="F407" s="20">
        <f>F408</f>
        <v>460200</v>
      </c>
      <c r="G407" s="20">
        <f t="shared" ref="G407:H407" si="163">G408</f>
        <v>0</v>
      </c>
      <c r="H407" s="20">
        <f t="shared" si="163"/>
        <v>0</v>
      </c>
    </row>
    <row r="408" spans="1:8" ht="55.5" customHeight="1" x14ac:dyDescent="0.25">
      <c r="A408" s="31" t="s">
        <v>103</v>
      </c>
      <c r="B408" s="12" t="s">
        <v>89</v>
      </c>
      <c r="C408" s="12" t="s">
        <v>57</v>
      </c>
      <c r="D408" s="30" t="s">
        <v>253</v>
      </c>
      <c r="E408" s="21" t="s">
        <v>82</v>
      </c>
      <c r="F408" s="20">
        <f>F409</f>
        <v>460200</v>
      </c>
      <c r="G408" s="20">
        <f t="shared" ref="G408:H408" si="164">G409</f>
        <v>0</v>
      </c>
      <c r="H408" s="20">
        <f t="shared" si="164"/>
        <v>0</v>
      </c>
    </row>
    <row r="409" spans="1:8" ht="27.75" customHeight="1" x14ac:dyDescent="0.25">
      <c r="A409" s="31" t="s">
        <v>41</v>
      </c>
      <c r="B409" s="12" t="s">
        <v>89</v>
      </c>
      <c r="C409" s="12" t="s">
        <v>57</v>
      </c>
      <c r="D409" s="30" t="s">
        <v>253</v>
      </c>
      <c r="E409" s="21" t="s">
        <v>42</v>
      </c>
      <c r="F409" s="22">
        <v>460200</v>
      </c>
      <c r="G409" s="22">
        <v>0</v>
      </c>
      <c r="H409" s="22">
        <v>0</v>
      </c>
    </row>
    <row r="410" spans="1:8" ht="71.25" customHeight="1" x14ac:dyDescent="0.25">
      <c r="A410" s="31" t="s">
        <v>346</v>
      </c>
      <c r="B410" s="12" t="s">
        <v>89</v>
      </c>
      <c r="C410" s="12" t="s">
        <v>57</v>
      </c>
      <c r="D410" s="38" t="s">
        <v>299</v>
      </c>
      <c r="E410" s="21" t="s">
        <v>2</v>
      </c>
      <c r="F410" s="23">
        <f>F411</f>
        <v>173201.03</v>
      </c>
      <c r="G410" s="23">
        <f t="shared" ref="G410:H410" si="165">G411</f>
        <v>173201</v>
      </c>
      <c r="H410" s="23">
        <f t="shared" si="165"/>
        <v>173201</v>
      </c>
    </row>
    <row r="411" spans="1:8" ht="54" customHeight="1" x14ac:dyDescent="0.25">
      <c r="A411" s="31" t="s">
        <v>103</v>
      </c>
      <c r="B411" s="12" t="s">
        <v>89</v>
      </c>
      <c r="C411" s="12" t="s">
        <v>57</v>
      </c>
      <c r="D411" s="38" t="s">
        <v>299</v>
      </c>
      <c r="E411" s="21" t="s">
        <v>82</v>
      </c>
      <c r="F411" s="23">
        <f>F412</f>
        <v>173201.03</v>
      </c>
      <c r="G411" s="23">
        <f>G412</f>
        <v>173201</v>
      </c>
      <c r="H411" s="23">
        <f>H412</f>
        <v>173201</v>
      </c>
    </row>
    <row r="412" spans="1:8" ht="20.25" customHeight="1" x14ac:dyDescent="0.25">
      <c r="A412" s="31" t="s">
        <v>41</v>
      </c>
      <c r="B412" s="12" t="s">
        <v>89</v>
      </c>
      <c r="C412" s="12" t="s">
        <v>57</v>
      </c>
      <c r="D412" s="38" t="s">
        <v>299</v>
      </c>
      <c r="E412" s="36" t="s">
        <v>42</v>
      </c>
      <c r="F412" s="22">
        <v>173201.03</v>
      </c>
      <c r="G412" s="22">
        <v>173201</v>
      </c>
      <c r="H412" s="22">
        <v>173201</v>
      </c>
    </row>
    <row r="413" spans="1:8" ht="35.25" customHeight="1" x14ac:dyDescent="0.25">
      <c r="A413" s="11" t="s">
        <v>31</v>
      </c>
      <c r="B413" s="15" t="s">
        <v>89</v>
      </c>
      <c r="C413" s="15" t="s">
        <v>70</v>
      </c>
      <c r="D413" s="38" t="s">
        <v>59</v>
      </c>
      <c r="E413" s="36" t="s">
        <v>2</v>
      </c>
      <c r="F413" s="20">
        <f>F414</f>
        <v>27946572</v>
      </c>
      <c r="G413" s="20">
        <f t="shared" ref="G413:H413" si="166">G414</f>
        <v>21163987</v>
      </c>
      <c r="H413" s="20">
        <f t="shared" si="166"/>
        <v>21163987</v>
      </c>
    </row>
    <row r="414" spans="1:8" ht="67.5" customHeight="1" x14ac:dyDescent="0.25">
      <c r="A414" s="11" t="s">
        <v>202</v>
      </c>
      <c r="B414" s="12" t="s">
        <v>89</v>
      </c>
      <c r="C414" s="12" t="s">
        <v>70</v>
      </c>
      <c r="D414" s="30" t="s">
        <v>115</v>
      </c>
      <c r="E414" s="21" t="s">
        <v>2</v>
      </c>
      <c r="F414" s="20">
        <f>F419+F415</f>
        <v>27946572</v>
      </c>
      <c r="G414" s="20">
        <f>G419+G415</f>
        <v>21163987</v>
      </c>
      <c r="H414" s="20">
        <f>H419+H415</f>
        <v>21163987</v>
      </c>
    </row>
    <row r="415" spans="1:8" s="2" customFormat="1" ht="39" customHeight="1" outlineLevel="5" x14ac:dyDescent="0.25">
      <c r="A415" s="11" t="s">
        <v>204</v>
      </c>
      <c r="B415" s="12" t="s">
        <v>89</v>
      </c>
      <c r="C415" s="12" t="s">
        <v>70</v>
      </c>
      <c r="D415" s="30" t="s">
        <v>124</v>
      </c>
      <c r="E415" s="21" t="s">
        <v>2</v>
      </c>
      <c r="F415" s="20">
        <f>F416</f>
        <v>750000</v>
      </c>
      <c r="G415" s="20">
        <f t="shared" ref="G415:H415" si="167">G416</f>
        <v>0</v>
      </c>
      <c r="H415" s="20">
        <f t="shared" si="167"/>
        <v>0</v>
      </c>
    </row>
    <row r="416" spans="1:8" s="2" customFormat="1" ht="41.25" customHeight="1" outlineLevel="5" x14ac:dyDescent="0.25">
      <c r="A416" s="31" t="s">
        <v>254</v>
      </c>
      <c r="B416" s="12" t="s">
        <v>89</v>
      </c>
      <c r="C416" s="12" t="s">
        <v>70</v>
      </c>
      <c r="D416" s="30" t="s">
        <v>255</v>
      </c>
      <c r="E416" s="21" t="s">
        <v>2</v>
      </c>
      <c r="F416" s="20">
        <f>F417</f>
        <v>750000</v>
      </c>
      <c r="G416" s="20">
        <f t="shared" ref="G416:H416" si="168">G417</f>
        <v>0</v>
      </c>
      <c r="H416" s="20">
        <f t="shared" si="168"/>
        <v>0</v>
      </c>
    </row>
    <row r="417" spans="1:8" s="2" customFormat="1" ht="57.75" customHeight="1" outlineLevel="5" x14ac:dyDescent="0.25">
      <c r="A417" s="31" t="s">
        <v>228</v>
      </c>
      <c r="B417" s="12" t="s">
        <v>89</v>
      </c>
      <c r="C417" s="12" t="s">
        <v>70</v>
      </c>
      <c r="D417" s="30" t="s">
        <v>255</v>
      </c>
      <c r="E417" s="21" t="s">
        <v>72</v>
      </c>
      <c r="F417" s="20">
        <f t="shared" ref="F417:H417" si="169">F418</f>
        <v>750000</v>
      </c>
      <c r="G417" s="20">
        <f t="shared" si="169"/>
        <v>0</v>
      </c>
      <c r="H417" s="20">
        <f t="shared" si="169"/>
        <v>0</v>
      </c>
    </row>
    <row r="418" spans="1:8" s="2" customFormat="1" ht="52.5" customHeight="1" outlineLevel="5" x14ac:dyDescent="0.25">
      <c r="A418" s="31" t="s">
        <v>73</v>
      </c>
      <c r="B418" s="12" t="s">
        <v>89</v>
      </c>
      <c r="C418" s="12" t="s">
        <v>70</v>
      </c>
      <c r="D418" s="30" t="s">
        <v>255</v>
      </c>
      <c r="E418" s="21" t="s">
        <v>6</v>
      </c>
      <c r="F418" s="22">
        <v>750000</v>
      </c>
      <c r="G418" s="22">
        <v>0</v>
      </c>
      <c r="H418" s="22">
        <v>0</v>
      </c>
    </row>
    <row r="419" spans="1:8" ht="58.5" customHeight="1" x14ac:dyDescent="0.25">
      <c r="A419" s="11" t="s">
        <v>146</v>
      </c>
      <c r="B419" s="12" t="s">
        <v>89</v>
      </c>
      <c r="C419" s="12" t="s">
        <v>70</v>
      </c>
      <c r="D419" s="30" t="s">
        <v>147</v>
      </c>
      <c r="E419" s="21" t="s">
        <v>2</v>
      </c>
      <c r="F419" s="20">
        <f>F420+F423+F428+F431</f>
        <v>27196572</v>
      </c>
      <c r="G419" s="20">
        <f t="shared" ref="G419:H419" si="170">G420+G423+G428+G431</f>
        <v>21163987</v>
      </c>
      <c r="H419" s="20">
        <f t="shared" si="170"/>
        <v>21163987</v>
      </c>
    </row>
    <row r="420" spans="1:8" ht="75.75" customHeight="1" x14ac:dyDescent="0.25">
      <c r="A420" s="11" t="s">
        <v>223</v>
      </c>
      <c r="B420" s="12" t="s">
        <v>89</v>
      </c>
      <c r="C420" s="12" t="s">
        <v>70</v>
      </c>
      <c r="D420" s="18" t="s">
        <v>134</v>
      </c>
      <c r="E420" s="12" t="s">
        <v>2</v>
      </c>
      <c r="F420" s="20">
        <f t="shared" ref="F420:H421" si="171">F421</f>
        <v>3269840</v>
      </c>
      <c r="G420" s="20">
        <f t="shared" si="171"/>
        <v>3269840</v>
      </c>
      <c r="H420" s="20">
        <f t="shared" si="171"/>
        <v>3269840</v>
      </c>
    </row>
    <row r="421" spans="1:8" ht="100.5" customHeight="1" x14ac:dyDescent="0.25">
      <c r="A421" s="11" t="s">
        <v>164</v>
      </c>
      <c r="B421" s="12" t="s">
        <v>89</v>
      </c>
      <c r="C421" s="12" t="s">
        <v>70</v>
      </c>
      <c r="D421" s="18" t="s">
        <v>134</v>
      </c>
      <c r="E421" s="12" t="s">
        <v>65</v>
      </c>
      <c r="F421" s="20">
        <f t="shared" si="171"/>
        <v>3269840</v>
      </c>
      <c r="G421" s="20">
        <f t="shared" si="171"/>
        <v>3269840</v>
      </c>
      <c r="H421" s="20">
        <f t="shared" si="171"/>
        <v>3269840</v>
      </c>
    </row>
    <row r="422" spans="1:8" ht="55.5" customHeight="1" x14ac:dyDescent="0.25">
      <c r="A422" s="11" t="s">
        <v>165</v>
      </c>
      <c r="B422" s="12" t="s">
        <v>89</v>
      </c>
      <c r="C422" s="12" t="s">
        <v>70</v>
      </c>
      <c r="D422" s="18" t="s">
        <v>134</v>
      </c>
      <c r="E422" s="15" t="s">
        <v>5</v>
      </c>
      <c r="F422" s="53">
        <v>3269840</v>
      </c>
      <c r="G422" s="22">
        <v>3269840</v>
      </c>
      <c r="H422" s="22">
        <v>3269840</v>
      </c>
    </row>
    <row r="423" spans="1:8" ht="57.75" customHeight="1" x14ac:dyDescent="0.25">
      <c r="A423" s="11" t="s">
        <v>81</v>
      </c>
      <c r="B423" s="12" t="s">
        <v>89</v>
      </c>
      <c r="C423" s="12" t="s">
        <v>70</v>
      </c>
      <c r="D423" s="30" t="s">
        <v>135</v>
      </c>
      <c r="E423" s="21" t="s">
        <v>2</v>
      </c>
      <c r="F423" s="20">
        <f>F424+F426</f>
        <v>15737637</v>
      </c>
      <c r="G423" s="20">
        <f t="shared" ref="G423:H423" si="172">G424+G426</f>
        <v>15605052</v>
      </c>
      <c r="H423" s="20">
        <f t="shared" si="172"/>
        <v>15605052</v>
      </c>
    </row>
    <row r="424" spans="1:8" ht="105" customHeight="1" x14ac:dyDescent="0.25">
      <c r="A424" s="11" t="s">
        <v>164</v>
      </c>
      <c r="B424" s="12" t="s">
        <v>89</v>
      </c>
      <c r="C424" s="12" t="s">
        <v>70</v>
      </c>
      <c r="D424" s="30" t="s">
        <v>135</v>
      </c>
      <c r="E424" s="21" t="s">
        <v>65</v>
      </c>
      <c r="F424" s="20">
        <f>F425</f>
        <v>15603882</v>
      </c>
      <c r="G424" s="20">
        <f t="shared" ref="G424:H424" si="173">G425</f>
        <v>15603882</v>
      </c>
      <c r="H424" s="20">
        <f t="shared" si="173"/>
        <v>15603882</v>
      </c>
    </row>
    <row r="425" spans="1:8" ht="34.5" customHeight="1" x14ac:dyDescent="0.25">
      <c r="A425" s="11" t="s">
        <v>16</v>
      </c>
      <c r="B425" s="12" t="s">
        <v>89</v>
      </c>
      <c r="C425" s="12" t="s">
        <v>70</v>
      </c>
      <c r="D425" s="30" t="s">
        <v>135</v>
      </c>
      <c r="E425" s="36" t="s">
        <v>17</v>
      </c>
      <c r="F425" s="22">
        <v>15603882</v>
      </c>
      <c r="G425" s="22">
        <v>15603882</v>
      </c>
      <c r="H425" s="22">
        <v>15603882</v>
      </c>
    </row>
    <row r="426" spans="1:8" ht="49.5" customHeight="1" outlineLevel="5" x14ac:dyDescent="0.25">
      <c r="A426" s="11" t="s">
        <v>224</v>
      </c>
      <c r="B426" s="12" t="s">
        <v>89</v>
      </c>
      <c r="C426" s="12" t="s">
        <v>70</v>
      </c>
      <c r="D426" s="30" t="s">
        <v>135</v>
      </c>
      <c r="E426" s="21" t="s">
        <v>72</v>
      </c>
      <c r="F426" s="20">
        <f>F427</f>
        <v>133755</v>
      </c>
      <c r="G426" s="20">
        <f t="shared" ref="G426:H426" si="174">G427</f>
        <v>1170</v>
      </c>
      <c r="H426" s="20">
        <f t="shared" si="174"/>
        <v>1170</v>
      </c>
    </row>
    <row r="427" spans="1:8" ht="54" customHeight="1" outlineLevel="5" x14ac:dyDescent="0.25">
      <c r="A427" s="11" t="s">
        <v>73</v>
      </c>
      <c r="B427" s="12" t="s">
        <v>89</v>
      </c>
      <c r="C427" s="12" t="s">
        <v>70</v>
      </c>
      <c r="D427" s="30" t="s">
        <v>135</v>
      </c>
      <c r="E427" s="21" t="s">
        <v>6</v>
      </c>
      <c r="F427" s="22">
        <v>133755</v>
      </c>
      <c r="G427" s="22">
        <v>1170</v>
      </c>
      <c r="H427" s="22">
        <v>1170</v>
      </c>
    </row>
    <row r="428" spans="1:8" ht="25.5" customHeight="1" x14ac:dyDescent="0.25">
      <c r="A428" s="31" t="s">
        <v>157</v>
      </c>
      <c r="B428" s="12" t="s">
        <v>89</v>
      </c>
      <c r="C428" s="12" t="s">
        <v>70</v>
      </c>
      <c r="D428" s="30" t="s">
        <v>158</v>
      </c>
      <c r="E428" s="21" t="s">
        <v>2</v>
      </c>
      <c r="F428" s="20">
        <f>F429</f>
        <v>2289095</v>
      </c>
      <c r="G428" s="20">
        <f t="shared" ref="G428:H428" si="175">G429</f>
        <v>2289095</v>
      </c>
      <c r="H428" s="20">
        <f t="shared" si="175"/>
        <v>2289095</v>
      </c>
    </row>
    <row r="429" spans="1:8" ht="54.75" customHeight="1" x14ac:dyDescent="0.25">
      <c r="A429" s="11" t="s">
        <v>103</v>
      </c>
      <c r="B429" s="12" t="s">
        <v>89</v>
      </c>
      <c r="C429" s="12" t="s">
        <v>70</v>
      </c>
      <c r="D429" s="30" t="s">
        <v>158</v>
      </c>
      <c r="E429" s="21" t="s">
        <v>82</v>
      </c>
      <c r="F429" s="20">
        <f>F430</f>
        <v>2289095</v>
      </c>
      <c r="G429" s="20">
        <f t="shared" ref="G429:H429" si="176">G430</f>
        <v>2289095</v>
      </c>
      <c r="H429" s="20">
        <f t="shared" si="176"/>
        <v>2289095</v>
      </c>
    </row>
    <row r="430" spans="1:8" ht="29.25" customHeight="1" outlineLevel="5" x14ac:dyDescent="0.25">
      <c r="A430" s="11" t="s">
        <v>83</v>
      </c>
      <c r="B430" s="12" t="s">
        <v>89</v>
      </c>
      <c r="C430" s="12" t="s">
        <v>70</v>
      </c>
      <c r="D430" s="30" t="s">
        <v>158</v>
      </c>
      <c r="E430" s="21" t="s">
        <v>84</v>
      </c>
      <c r="F430" s="22">
        <v>2289095</v>
      </c>
      <c r="G430" s="22">
        <v>2289095</v>
      </c>
      <c r="H430" s="22">
        <v>2289095</v>
      </c>
    </row>
    <row r="431" spans="1:8" ht="38.25" customHeight="1" outlineLevel="5" x14ac:dyDescent="0.25">
      <c r="A431" s="11" t="s">
        <v>254</v>
      </c>
      <c r="B431" s="12" t="s">
        <v>89</v>
      </c>
      <c r="C431" s="12" t="s">
        <v>70</v>
      </c>
      <c r="D431" s="30" t="s">
        <v>423</v>
      </c>
      <c r="E431" s="21" t="s">
        <v>2</v>
      </c>
      <c r="F431" s="23">
        <f>F432</f>
        <v>5900000</v>
      </c>
      <c r="G431" s="23">
        <f t="shared" ref="G431:H431" si="177">G432</f>
        <v>0</v>
      </c>
      <c r="H431" s="23">
        <f t="shared" si="177"/>
        <v>0</v>
      </c>
    </row>
    <row r="432" spans="1:8" ht="40.5" customHeight="1" outlineLevel="5" x14ac:dyDescent="0.25">
      <c r="A432" s="11" t="s">
        <v>224</v>
      </c>
      <c r="B432" s="12" t="s">
        <v>89</v>
      </c>
      <c r="C432" s="12" t="s">
        <v>70</v>
      </c>
      <c r="D432" s="30" t="s">
        <v>423</v>
      </c>
      <c r="E432" s="21" t="s">
        <v>72</v>
      </c>
      <c r="F432" s="23">
        <f>F433</f>
        <v>5900000</v>
      </c>
      <c r="G432" s="23">
        <f t="shared" ref="G432:H432" si="178">G433</f>
        <v>0</v>
      </c>
      <c r="H432" s="23">
        <f t="shared" si="178"/>
        <v>0</v>
      </c>
    </row>
    <row r="433" spans="1:8" ht="57" customHeight="1" outlineLevel="5" x14ac:dyDescent="0.25">
      <c r="A433" s="11" t="s">
        <v>73</v>
      </c>
      <c r="B433" s="12" t="s">
        <v>89</v>
      </c>
      <c r="C433" s="12" t="s">
        <v>70</v>
      </c>
      <c r="D433" s="30" t="s">
        <v>423</v>
      </c>
      <c r="E433" s="21" t="s">
        <v>6</v>
      </c>
      <c r="F433" s="22">
        <v>5900000</v>
      </c>
      <c r="G433" s="22">
        <v>0</v>
      </c>
      <c r="H433" s="22">
        <v>0</v>
      </c>
    </row>
    <row r="434" spans="1:8" ht="21" customHeight="1" outlineLevel="5" x14ac:dyDescent="0.25">
      <c r="A434" s="11" t="s">
        <v>32</v>
      </c>
      <c r="B434" s="36" t="s">
        <v>129</v>
      </c>
      <c r="C434" s="36" t="s">
        <v>58</v>
      </c>
      <c r="D434" s="38" t="s">
        <v>59</v>
      </c>
      <c r="E434" s="36" t="s">
        <v>2</v>
      </c>
      <c r="F434" s="20">
        <f>F435+F448+F441+F469</f>
        <v>83736228.900000006</v>
      </c>
      <c r="G434" s="20">
        <f>G435+G448+G441+G469</f>
        <v>64918666.289999999</v>
      </c>
      <c r="H434" s="20">
        <f>H435+H448+H441+H469</f>
        <v>65563302.710000001</v>
      </c>
    </row>
    <row r="435" spans="1:8" ht="23.25" customHeight="1" outlineLevel="5" x14ac:dyDescent="0.25">
      <c r="A435" s="11" t="s">
        <v>33</v>
      </c>
      <c r="B435" s="36" t="s">
        <v>129</v>
      </c>
      <c r="C435" s="36" t="s">
        <v>57</v>
      </c>
      <c r="D435" s="38" t="s">
        <v>59</v>
      </c>
      <c r="E435" s="36" t="s">
        <v>2</v>
      </c>
      <c r="F435" s="20">
        <f>F436</f>
        <v>3195668</v>
      </c>
      <c r="G435" s="20">
        <f t="shared" ref="G435:H435" si="179">G436</f>
        <v>3195668</v>
      </c>
      <c r="H435" s="20">
        <f t="shared" si="179"/>
        <v>3195668</v>
      </c>
    </row>
    <row r="436" spans="1:8" ht="53.25" customHeight="1" outlineLevel="5" x14ac:dyDescent="0.25">
      <c r="A436" s="37" t="s">
        <v>4</v>
      </c>
      <c r="B436" s="21" t="s">
        <v>129</v>
      </c>
      <c r="C436" s="21" t="s">
        <v>57</v>
      </c>
      <c r="D436" s="30" t="s">
        <v>61</v>
      </c>
      <c r="E436" s="21" t="s">
        <v>2</v>
      </c>
      <c r="F436" s="20">
        <f>F437</f>
        <v>3195668</v>
      </c>
      <c r="G436" s="20">
        <f t="shared" ref="G436:H436" si="180">G437</f>
        <v>3195668</v>
      </c>
      <c r="H436" s="20">
        <f t="shared" si="180"/>
        <v>3195668</v>
      </c>
    </row>
    <row r="437" spans="1:8" ht="54.75" customHeight="1" outlineLevel="5" x14ac:dyDescent="0.25">
      <c r="A437" s="14" t="s">
        <v>62</v>
      </c>
      <c r="B437" s="21" t="s">
        <v>129</v>
      </c>
      <c r="C437" s="21" t="s">
        <v>57</v>
      </c>
      <c r="D437" s="30" t="s">
        <v>63</v>
      </c>
      <c r="E437" s="21" t="s">
        <v>2</v>
      </c>
      <c r="F437" s="20">
        <f>F438</f>
        <v>3195668</v>
      </c>
      <c r="G437" s="20">
        <f t="shared" ref="G437:H437" si="181">G438</f>
        <v>3195668</v>
      </c>
      <c r="H437" s="20">
        <f t="shared" si="181"/>
        <v>3195668</v>
      </c>
    </row>
    <row r="438" spans="1:8" ht="39.75" customHeight="1" outlineLevel="5" x14ac:dyDescent="0.25">
      <c r="A438" s="11" t="s">
        <v>34</v>
      </c>
      <c r="B438" s="21" t="s">
        <v>129</v>
      </c>
      <c r="C438" s="21" t="s">
        <v>57</v>
      </c>
      <c r="D438" s="30" t="s">
        <v>130</v>
      </c>
      <c r="E438" s="21" t="s">
        <v>2</v>
      </c>
      <c r="F438" s="20">
        <f>F439</f>
        <v>3195668</v>
      </c>
      <c r="G438" s="20">
        <f t="shared" ref="G438:H438" si="182">G439</f>
        <v>3195668</v>
      </c>
      <c r="H438" s="20">
        <f t="shared" si="182"/>
        <v>3195668</v>
      </c>
    </row>
    <row r="439" spans="1:8" ht="38.25" customHeight="1" outlineLevel="5" x14ac:dyDescent="0.25">
      <c r="A439" s="11" t="s">
        <v>120</v>
      </c>
      <c r="B439" s="21" t="s">
        <v>129</v>
      </c>
      <c r="C439" s="21" t="s">
        <v>57</v>
      </c>
      <c r="D439" s="30" t="s">
        <v>130</v>
      </c>
      <c r="E439" s="21" t="s">
        <v>121</v>
      </c>
      <c r="F439" s="20">
        <f>F440</f>
        <v>3195668</v>
      </c>
      <c r="G439" s="20">
        <f t="shared" ref="G439:H439" si="183">G440</f>
        <v>3195668</v>
      </c>
      <c r="H439" s="20">
        <f t="shared" si="183"/>
        <v>3195668</v>
      </c>
    </row>
    <row r="440" spans="1:8" ht="39" customHeight="1" outlineLevel="5" x14ac:dyDescent="0.25">
      <c r="A440" s="11" t="s">
        <v>35</v>
      </c>
      <c r="B440" s="21" t="s">
        <v>129</v>
      </c>
      <c r="C440" s="21" t="s">
        <v>57</v>
      </c>
      <c r="D440" s="30" t="s">
        <v>130</v>
      </c>
      <c r="E440" s="36" t="s">
        <v>36</v>
      </c>
      <c r="F440" s="22">
        <v>3195668</v>
      </c>
      <c r="G440" s="22">
        <v>3195668</v>
      </c>
      <c r="H440" s="22">
        <v>3195668</v>
      </c>
    </row>
    <row r="441" spans="1:8" ht="24" customHeight="1" x14ac:dyDescent="0.25">
      <c r="A441" s="11" t="s">
        <v>171</v>
      </c>
      <c r="B441" s="21" t="s">
        <v>129</v>
      </c>
      <c r="C441" s="21" t="s">
        <v>67</v>
      </c>
      <c r="D441" s="30" t="s">
        <v>59</v>
      </c>
      <c r="E441" s="21" t="s">
        <v>2</v>
      </c>
      <c r="F441" s="20">
        <f>F442</f>
        <v>2410000</v>
      </c>
      <c r="G441" s="20">
        <f t="shared" ref="G441:H441" si="184">G442</f>
        <v>0</v>
      </c>
      <c r="H441" s="20">
        <f t="shared" si="184"/>
        <v>0</v>
      </c>
    </row>
    <row r="442" spans="1:8" ht="54" customHeight="1" x14ac:dyDescent="0.25">
      <c r="A442" s="11" t="s">
        <v>201</v>
      </c>
      <c r="B442" s="21" t="s">
        <v>129</v>
      </c>
      <c r="C442" s="21" t="s">
        <v>67</v>
      </c>
      <c r="D442" s="30" t="s">
        <v>99</v>
      </c>
      <c r="E442" s="21" t="s">
        <v>2</v>
      </c>
      <c r="F442" s="20">
        <f>F443</f>
        <v>2410000</v>
      </c>
      <c r="G442" s="20">
        <f>G443</f>
        <v>0</v>
      </c>
      <c r="H442" s="20">
        <f>H443</f>
        <v>0</v>
      </c>
    </row>
    <row r="443" spans="1:8" ht="37.5" customHeight="1" x14ac:dyDescent="0.25">
      <c r="A443" s="43" t="s">
        <v>107</v>
      </c>
      <c r="B443" s="21" t="s">
        <v>129</v>
      </c>
      <c r="C443" s="21" t="s">
        <v>67</v>
      </c>
      <c r="D443" s="30" t="s">
        <v>108</v>
      </c>
      <c r="E443" s="21" t="s">
        <v>2</v>
      </c>
      <c r="F443" s="20">
        <f>F444</f>
        <v>2410000</v>
      </c>
      <c r="G443" s="20">
        <f t="shared" ref="G443:H443" si="185">G444</f>
        <v>0</v>
      </c>
      <c r="H443" s="20">
        <f t="shared" si="185"/>
        <v>0</v>
      </c>
    </row>
    <row r="444" spans="1:8" ht="41.25" customHeight="1" x14ac:dyDescent="0.25">
      <c r="A444" s="11" t="s">
        <v>269</v>
      </c>
      <c r="B444" s="21" t="s">
        <v>129</v>
      </c>
      <c r="C444" s="21" t="s">
        <v>67</v>
      </c>
      <c r="D444" s="30" t="s">
        <v>270</v>
      </c>
      <c r="E444" s="21" t="s">
        <v>2</v>
      </c>
      <c r="F444" s="20">
        <f t="shared" ref="F444:H446" si="186">F445</f>
        <v>2410000</v>
      </c>
      <c r="G444" s="20">
        <f t="shared" si="186"/>
        <v>0</v>
      </c>
      <c r="H444" s="20">
        <f t="shared" si="186"/>
        <v>0</v>
      </c>
    </row>
    <row r="445" spans="1:8" ht="77.25" customHeight="1" x14ac:dyDescent="0.25">
      <c r="A445" s="43" t="s">
        <v>175</v>
      </c>
      <c r="B445" s="21" t="s">
        <v>129</v>
      </c>
      <c r="C445" s="21" t="s">
        <v>67</v>
      </c>
      <c r="D445" s="30" t="s">
        <v>271</v>
      </c>
      <c r="E445" s="21" t="s">
        <v>2</v>
      </c>
      <c r="F445" s="20">
        <f t="shared" si="186"/>
        <v>2410000</v>
      </c>
      <c r="G445" s="20">
        <f t="shared" si="186"/>
        <v>0</v>
      </c>
      <c r="H445" s="20">
        <f t="shared" si="186"/>
        <v>0</v>
      </c>
    </row>
    <row r="446" spans="1:8" ht="39.75" customHeight="1" x14ac:dyDescent="0.25">
      <c r="A446" s="11" t="s">
        <v>120</v>
      </c>
      <c r="B446" s="21" t="s">
        <v>129</v>
      </c>
      <c r="C446" s="21" t="s">
        <v>67</v>
      </c>
      <c r="D446" s="30" t="s">
        <v>271</v>
      </c>
      <c r="E446" s="21" t="s">
        <v>121</v>
      </c>
      <c r="F446" s="20">
        <f t="shared" si="186"/>
        <v>2410000</v>
      </c>
      <c r="G446" s="20">
        <f t="shared" si="186"/>
        <v>0</v>
      </c>
      <c r="H446" s="20">
        <f t="shared" si="186"/>
        <v>0</v>
      </c>
    </row>
    <row r="447" spans="1:8" ht="52.5" customHeight="1" x14ac:dyDescent="0.25">
      <c r="A447" s="43" t="s">
        <v>44</v>
      </c>
      <c r="B447" s="21" t="s">
        <v>129</v>
      </c>
      <c r="C447" s="21" t="s">
        <v>67</v>
      </c>
      <c r="D447" s="30" t="s">
        <v>271</v>
      </c>
      <c r="E447" s="36" t="s">
        <v>45</v>
      </c>
      <c r="F447" s="22">
        <v>2410000</v>
      </c>
      <c r="G447" s="22">
        <v>0</v>
      </c>
      <c r="H447" s="22">
        <v>0</v>
      </c>
    </row>
    <row r="448" spans="1:8" ht="27.75" customHeight="1" outlineLevel="5" x14ac:dyDescent="0.25">
      <c r="A448" s="11" t="s">
        <v>37</v>
      </c>
      <c r="B448" s="21" t="s">
        <v>129</v>
      </c>
      <c r="C448" s="21" t="s">
        <v>70</v>
      </c>
      <c r="D448" s="30" t="s">
        <v>59</v>
      </c>
      <c r="E448" s="21" t="s">
        <v>2</v>
      </c>
      <c r="F448" s="20">
        <f>F454+F462+F449</f>
        <v>75523423.900000006</v>
      </c>
      <c r="G448" s="20">
        <f>G454+G462+G449</f>
        <v>59017880.289999999</v>
      </c>
      <c r="H448" s="20">
        <f>H454+H462+H449</f>
        <v>59560615.710000001</v>
      </c>
    </row>
    <row r="449" spans="1:8" ht="54" customHeight="1" outlineLevel="2" x14ac:dyDescent="0.25">
      <c r="A449" s="11" t="s">
        <v>205</v>
      </c>
      <c r="B449" s="21" t="s">
        <v>129</v>
      </c>
      <c r="C449" s="21" t="s">
        <v>70</v>
      </c>
      <c r="D449" s="30" t="s">
        <v>99</v>
      </c>
      <c r="E449" s="21" t="s">
        <v>2</v>
      </c>
      <c r="F449" s="20">
        <f t="shared" ref="F449:H452" si="187">F450</f>
        <v>3464203</v>
      </c>
      <c r="G449" s="20">
        <f t="shared" si="187"/>
        <v>3602939</v>
      </c>
      <c r="H449" s="20">
        <f t="shared" si="187"/>
        <v>3747982</v>
      </c>
    </row>
    <row r="450" spans="1:8" ht="60" customHeight="1" x14ac:dyDescent="0.25">
      <c r="A450" s="31" t="s">
        <v>203</v>
      </c>
      <c r="B450" s="21" t="s">
        <v>129</v>
      </c>
      <c r="C450" s="21" t="s">
        <v>70</v>
      </c>
      <c r="D450" s="30" t="s">
        <v>144</v>
      </c>
      <c r="E450" s="21" t="s">
        <v>2</v>
      </c>
      <c r="F450" s="20">
        <f t="shared" si="187"/>
        <v>3464203</v>
      </c>
      <c r="G450" s="20">
        <f t="shared" si="187"/>
        <v>3602939</v>
      </c>
      <c r="H450" s="20">
        <f t="shared" si="187"/>
        <v>3747982</v>
      </c>
    </row>
    <row r="451" spans="1:8" ht="129" customHeight="1" x14ac:dyDescent="0.25">
      <c r="A451" s="11" t="s">
        <v>152</v>
      </c>
      <c r="B451" s="21" t="s">
        <v>129</v>
      </c>
      <c r="C451" s="21" t="s">
        <v>70</v>
      </c>
      <c r="D451" s="30" t="s">
        <v>131</v>
      </c>
      <c r="E451" s="21" t="s">
        <v>2</v>
      </c>
      <c r="F451" s="20">
        <f t="shared" si="187"/>
        <v>3464203</v>
      </c>
      <c r="G451" s="20">
        <f t="shared" si="187"/>
        <v>3602939</v>
      </c>
      <c r="H451" s="20">
        <f t="shared" si="187"/>
        <v>3747982</v>
      </c>
    </row>
    <row r="452" spans="1:8" ht="39" customHeight="1" x14ac:dyDescent="0.25">
      <c r="A452" s="11" t="s">
        <v>120</v>
      </c>
      <c r="B452" s="21" t="s">
        <v>129</v>
      </c>
      <c r="C452" s="21" t="s">
        <v>70</v>
      </c>
      <c r="D452" s="30" t="s">
        <v>131</v>
      </c>
      <c r="E452" s="21" t="s">
        <v>121</v>
      </c>
      <c r="F452" s="20">
        <f t="shared" si="187"/>
        <v>3464203</v>
      </c>
      <c r="G452" s="20">
        <f t="shared" si="187"/>
        <v>3602939</v>
      </c>
      <c r="H452" s="20">
        <f t="shared" si="187"/>
        <v>3747982</v>
      </c>
    </row>
    <row r="453" spans="1:8" ht="39" customHeight="1" x14ac:dyDescent="0.25">
      <c r="A453" s="11" t="s">
        <v>35</v>
      </c>
      <c r="B453" s="21" t="s">
        <v>129</v>
      </c>
      <c r="C453" s="21" t="s">
        <v>70</v>
      </c>
      <c r="D453" s="30" t="s">
        <v>131</v>
      </c>
      <c r="E453" s="36" t="s">
        <v>36</v>
      </c>
      <c r="F453" s="22">
        <v>3464203</v>
      </c>
      <c r="G453" s="22">
        <v>3602939</v>
      </c>
      <c r="H453" s="22">
        <v>3747982</v>
      </c>
    </row>
    <row r="454" spans="1:8" ht="57.75" customHeight="1" x14ac:dyDescent="0.25">
      <c r="A454" s="11" t="s">
        <v>194</v>
      </c>
      <c r="B454" s="21" t="s">
        <v>129</v>
      </c>
      <c r="C454" s="21" t="s">
        <v>70</v>
      </c>
      <c r="D454" s="30" t="s">
        <v>136</v>
      </c>
      <c r="E454" s="21" t="s">
        <v>2</v>
      </c>
      <c r="F454" s="20">
        <f>F455</f>
        <v>47207709.840000004</v>
      </c>
      <c r="G454" s="20">
        <f>G455</f>
        <v>30981015.84</v>
      </c>
      <c r="H454" s="20">
        <f>H455</f>
        <v>30981015.84</v>
      </c>
    </row>
    <row r="455" spans="1:8" ht="88.5" customHeight="1" x14ac:dyDescent="0.25">
      <c r="A455" s="11" t="s">
        <v>170</v>
      </c>
      <c r="B455" s="21" t="s">
        <v>129</v>
      </c>
      <c r="C455" s="21" t="s">
        <v>70</v>
      </c>
      <c r="D455" s="30" t="s">
        <v>338</v>
      </c>
      <c r="E455" s="21" t="s">
        <v>2</v>
      </c>
      <c r="F455" s="20">
        <f>F456+F459</f>
        <v>47207709.840000004</v>
      </c>
      <c r="G455" s="20">
        <f>G456+G459</f>
        <v>30981015.84</v>
      </c>
      <c r="H455" s="20">
        <f>H456+H459</f>
        <v>30981015.84</v>
      </c>
    </row>
    <row r="456" spans="1:8" s="2" customFormat="1" ht="73.5" customHeight="1" x14ac:dyDescent="0.25">
      <c r="A456" s="35" t="s">
        <v>329</v>
      </c>
      <c r="B456" s="45" t="s">
        <v>129</v>
      </c>
      <c r="C456" s="38" t="s">
        <v>70</v>
      </c>
      <c r="D456" s="38" t="s">
        <v>337</v>
      </c>
      <c r="E456" s="38" t="s">
        <v>2</v>
      </c>
      <c r="F456" s="23">
        <f>F457</f>
        <v>32456169.84</v>
      </c>
      <c r="G456" s="23">
        <f t="shared" ref="G456:H456" si="188">G457</f>
        <v>16229475.84</v>
      </c>
      <c r="H456" s="23">
        <f t="shared" si="188"/>
        <v>16229475.84</v>
      </c>
    </row>
    <row r="457" spans="1:8" s="2" customFormat="1" ht="54.75" customHeight="1" x14ac:dyDescent="0.25">
      <c r="A457" s="35" t="s">
        <v>231</v>
      </c>
      <c r="B457" s="45" t="s">
        <v>129</v>
      </c>
      <c r="C457" s="38" t="s">
        <v>70</v>
      </c>
      <c r="D457" s="38" t="s">
        <v>337</v>
      </c>
      <c r="E457" s="38" t="s">
        <v>167</v>
      </c>
      <c r="F457" s="23">
        <f>F458</f>
        <v>32456169.84</v>
      </c>
      <c r="G457" s="23">
        <f>G458</f>
        <v>16229475.84</v>
      </c>
      <c r="H457" s="23">
        <f>H458</f>
        <v>16229475.84</v>
      </c>
    </row>
    <row r="458" spans="1:8" s="2" customFormat="1" ht="27" customHeight="1" x14ac:dyDescent="0.25">
      <c r="A458" s="35" t="s">
        <v>168</v>
      </c>
      <c r="B458" s="45" t="s">
        <v>129</v>
      </c>
      <c r="C458" s="38" t="s">
        <v>70</v>
      </c>
      <c r="D458" s="38" t="s">
        <v>337</v>
      </c>
      <c r="E458" s="38" t="s">
        <v>169</v>
      </c>
      <c r="F458" s="53">
        <v>32456169.84</v>
      </c>
      <c r="G458" s="22">
        <v>16229475.84</v>
      </c>
      <c r="H458" s="22">
        <v>16229475.84</v>
      </c>
    </row>
    <row r="459" spans="1:8" ht="87.75" customHeight="1" x14ac:dyDescent="0.25">
      <c r="A459" s="35" t="s">
        <v>330</v>
      </c>
      <c r="B459" s="36" t="s">
        <v>129</v>
      </c>
      <c r="C459" s="36" t="s">
        <v>70</v>
      </c>
      <c r="D459" s="38" t="s">
        <v>339</v>
      </c>
      <c r="E459" s="36" t="s">
        <v>2</v>
      </c>
      <c r="F459" s="20">
        <f t="shared" ref="F459:H460" si="189">F460</f>
        <v>14751540</v>
      </c>
      <c r="G459" s="20">
        <f t="shared" si="189"/>
        <v>14751540</v>
      </c>
      <c r="H459" s="20">
        <f t="shared" si="189"/>
        <v>14751540</v>
      </c>
    </row>
    <row r="460" spans="1:8" ht="54.75" customHeight="1" x14ac:dyDescent="0.25">
      <c r="A460" s="28" t="s">
        <v>231</v>
      </c>
      <c r="B460" s="36" t="s">
        <v>129</v>
      </c>
      <c r="C460" s="36" t="s">
        <v>70</v>
      </c>
      <c r="D460" s="38" t="s">
        <v>339</v>
      </c>
      <c r="E460" s="36" t="s">
        <v>167</v>
      </c>
      <c r="F460" s="20">
        <f t="shared" si="189"/>
        <v>14751540</v>
      </c>
      <c r="G460" s="20">
        <f t="shared" si="189"/>
        <v>14751540</v>
      </c>
      <c r="H460" s="20">
        <f t="shared" si="189"/>
        <v>14751540</v>
      </c>
    </row>
    <row r="461" spans="1:8" ht="24.75" customHeight="1" x14ac:dyDescent="0.25">
      <c r="A461" s="28" t="s">
        <v>168</v>
      </c>
      <c r="B461" s="36" t="s">
        <v>129</v>
      </c>
      <c r="C461" s="36" t="s">
        <v>70</v>
      </c>
      <c r="D461" s="38" t="s">
        <v>339</v>
      </c>
      <c r="E461" s="36" t="s">
        <v>169</v>
      </c>
      <c r="F461" s="53">
        <v>14751540</v>
      </c>
      <c r="G461" s="22">
        <v>14751540</v>
      </c>
      <c r="H461" s="22">
        <v>14751540</v>
      </c>
    </row>
    <row r="462" spans="1:8" ht="61.5" customHeight="1" x14ac:dyDescent="0.25">
      <c r="A462" s="37" t="s">
        <v>4</v>
      </c>
      <c r="B462" s="21" t="s">
        <v>129</v>
      </c>
      <c r="C462" s="21" t="s">
        <v>70</v>
      </c>
      <c r="D462" s="30" t="s">
        <v>61</v>
      </c>
      <c r="E462" s="21" t="s">
        <v>2</v>
      </c>
      <c r="F462" s="20">
        <f t="shared" ref="F462:H463" si="190">F463</f>
        <v>24851511.059999999</v>
      </c>
      <c r="G462" s="20">
        <f t="shared" si="190"/>
        <v>24433925.449999999</v>
      </c>
      <c r="H462" s="20">
        <f t="shared" si="190"/>
        <v>24831617.870000001</v>
      </c>
    </row>
    <row r="463" spans="1:8" ht="57" customHeight="1" x14ac:dyDescent="0.25">
      <c r="A463" s="11" t="s">
        <v>62</v>
      </c>
      <c r="B463" s="21" t="s">
        <v>129</v>
      </c>
      <c r="C463" s="21" t="s">
        <v>70</v>
      </c>
      <c r="D463" s="30" t="s">
        <v>63</v>
      </c>
      <c r="E463" s="21" t="s">
        <v>2</v>
      </c>
      <c r="F463" s="20">
        <f t="shared" si="190"/>
        <v>24851511.059999999</v>
      </c>
      <c r="G463" s="20">
        <f t="shared" si="190"/>
        <v>24433925.449999999</v>
      </c>
      <c r="H463" s="20">
        <f t="shared" si="190"/>
        <v>24831617.870000001</v>
      </c>
    </row>
    <row r="464" spans="1:8" ht="94.5" x14ac:dyDescent="0.25">
      <c r="A464" s="11" t="s">
        <v>210</v>
      </c>
      <c r="B464" s="21" t="s">
        <v>129</v>
      </c>
      <c r="C464" s="21" t="s">
        <v>70</v>
      </c>
      <c r="D464" s="30" t="s">
        <v>211</v>
      </c>
      <c r="E464" s="21" t="s">
        <v>2</v>
      </c>
      <c r="F464" s="20">
        <f>F465+F467</f>
        <v>24851511.059999999</v>
      </c>
      <c r="G464" s="20">
        <f>G465+G467</f>
        <v>24433925.449999999</v>
      </c>
      <c r="H464" s="20">
        <f>H465+H467</f>
        <v>24831617.870000001</v>
      </c>
    </row>
    <row r="465" spans="1:8" ht="43.5" customHeight="1" x14ac:dyDescent="0.25">
      <c r="A465" s="11" t="s">
        <v>224</v>
      </c>
      <c r="B465" s="12" t="s">
        <v>129</v>
      </c>
      <c r="C465" s="21" t="s">
        <v>70</v>
      </c>
      <c r="D465" s="30" t="s">
        <v>211</v>
      </c>
      <c r="E465" s="21" t="s">
        <v>72</v>
      </c>
      <c r="F465" s="20">
        <f>F466</f>
        <v>50000</v>
      </c>
      <c r="G465" s="20">
        <f>G466</f>
        <v>0</v>
      </c>
      <c r="H465" s="20">
        <f>H466</f>
        <v>0</v>
      </c>
    </row>
    <row r="466" spans="1:8" ht="54" customHeight="1" x14ac:dyDescent="0.25">
      <c r="A466" s="11" t="s">
        <v>73</v>
      </c>
      <c r="B466" s="12" t="s">
        <v>129</v>
      </c>
      <c r="C466" s="21" t="s">
        <v>70</v>
      </c>
      <c r="D466" s="30" t="s">
        <v>211</v>
      </c>
      <c r="E466" s="36" t="s">
        <v>6</v>
      </c>
      <c r="F466" s="22">
        <v>50000</v>
      </c>
      <c r="G466" s="22">
        <v>0</v>
      </c>
      <c r="H466" s="22">
        <v>0</v>
      </c>
    </row>
    <row r="467" spans="1:8" ht="32.25" customHeight="1" x14ac:dyDescent="0.25">
      <c r="A467" s="11" t="s">
        <v>120</v>
      </c>
      <c r="B467" s="21" t="s">
        <v>129</v>
      </c>
      <c r="C467" s="21" t="s">
        <v>70</v>
      </c>
      <c r="D467" s="30" t="s">
        <v>211</v>
      </c>
      <c r="E467" s="21" t="s">
        <v>121</v>
      </c>
      <c r="F467" s="20">
        <f>F468</f>
        <v>24801511.059999999</v>
      </c>
      <c r="G467" s="20">
        <f>G468</f>
        <v>24433925.449999999</v>
      </c>
      <c r="H467" s="20">
        <f>H468</f>
        <v>24831617.870000001</v>
      </c>
    </row>
    <row r="468" spans="1:8" ht="61.5" customHeight="1" x14ac:dyDescent="0.25">
      <c r="A468" s="11" t="s">
        <v>44</v>
      </c>
      <c r="B468" s="21" t="s">
        <v>129</v>
      </c>
      <c r="C468" s="21" t="s">
        <v>70</v>
      </c>
      <c r="D468" s="30" t="s">
        <v>211</v>
      </c>
      <c r="E468" s="36" t="s">
        <v>45</v>
      </c>
      <c r="F468" s="22">
        <v>24801511.059999999</v>
      </c>
      <c r="G468" s="22">
        <v>24433925.449999999</v>
      </c>
      <c r="H468" s="22">
        <v>24831617.870000001</v>
      </c>
    </row>
    <row r="469" spans="1:8" ht="38.25" customHeight="1" x14ac:dyDescent="0.25">
      <c r="A469" s="11" t="s">
        <v>260</v>
      </c>
      <c r="B469" s="12" t="s">
        <v>129</v>
      </c>
      <c r="C469" s="12" t="s">
        <v>74</v>
      </c>
      <c r="D469" s="30" t="s">
        <v>59</v>
      </c>
      <c r="E469" s="21" t="s">
        <v>2</v>
      </c>
      <c r="F469" s="20">
        <f>F470</f>
        <v>2607137</v>
      </c>
      <c r="G469" s="20">
        <f t="shared" ref="G469:H469" si="191">G470</f>
        <v>2705118</v>
      </c>
      <c r="H469" s="20">
        <f t="shared" si="191"/>
        <v>2807019</v>
      </c>
    </row>
    <row r="470" spans="1:8" ht="63.75" customHeight="1" x14ac:dyDescent="0.25">
      <c r="A470" s="37" t="s">
        <v>4</v>
      </c>
      <c r="B470" s="12" t="s">
        <v>129</v>
      </c>
      <c r="C470" s="12" t="s">
        <v>74</v>
      </c>
      <c r="D470" s="30" t="s">
        <v>61</v>
      </c>
      <c r="E470" s="30" t="s">
        <v>2</v>
      </c>
      <c r="F470" s="20">
        <f>F471</f>
        <v>2607137</v>
      </c>
      <c r="G470" s="20">
        <f t="shared" ref="G470:H470" si="192">G471</f>
        <v>2705118</v>
      </c>
      <c r="H470" s="20">
        <f t="shared" si="192"/>
        <v>2807019</v>
      </c>
    </row>
    <row r="471" spans="1:8" ht="72" customHeight="1" x14ac:dyDescent="0.25">
      <c r="A471" s="11" t="s">
        <v>62</v>
      </c>
      <c r="B471" s="12" t="s">
        <v>129</v>
      </c>
      <c r="C471" s="12" t="s">
        <v>74</v>
      </c>
      <c r="D471" s="30" t="s">
        <v>63</v>
      </c>
      <c r="E471" s="30" t="s">
        <v>2</v>
      </c>
      <c r="F471" s="20">
        <f>F472</f>
        <v>2607137</v>
      </c>
      <c r="G471" s="20">
        <f t="shared" ref="G471:H471" si="193">G472</f>
        <v>2705118</v>
      </c>
      <c r="H471" s="20">
        <f t="shared" si="193"/>
        <v>2807019</v>
      </c>
    </row>
    <row r="472" spans="1:8" ht="69.75" customHeight="1" x14ac:dyDescent="0.25">
      <c r="A472" s="11" t="s">
        <v>173</v>
      </c>
      <c r="B472" s="12" t="s">
        <v>129</v>
      </c>
      <c r="C472" s="12" t="s">
        <v>74</v>
      </c>
      <c r="D472" s="38" t="s">
        <v>174</v>
      </c>
      <c r="E472" s="30" t="s">
        <v>2</v>
      </c>
      <c r="F472" s="20">
        <f>F473+F475</f>
        <v>2607137</v>
      </c>
      <c r="G472" s="20">
        <f t="shared" ref="G472:H472" si="194">G473+G475</f>
        <v>2705118</v>
      </c>
      <c r="H472" s="20">
        <f t="shared" si="194"/>
        <v>2807019</v>
      </c>
    </row>
    <row r="473" spans="1:8" ht="102.75" customHeight="1" x14ac:dyDescent="0.25">
      <c r="A473" s="32" t="s">
        <v>164</v>
      </c>
      <c r="B473" s="12" t="s">
        <v>129</v>
      </c>
      <c r="C473" s="12" t="s">
        <v>74</v>
      </c>
      <c r="D473" s="38" t="s">
        <v>174</v>
      </c>
      <c r="E473" s="30" t="s">
        <v>65</v>
      </c>
      <c r="F473" s="20">
        <f>F474</f>
        <v>2191257</v>
      </c>
      <c r="G473" s="20">
        <f t="shared" ref="G473:H473" si="195">G474</f>
        <v>2269930</v>
      </c>
      <c r="H473" s="20">
        <f t="shared" si="195"/>
        <v>2355116</v>
      </c>
    </row>
    <row r="474" spans="1:8" ht="52.5" customHeight="1" x14ac:dyDescent="0.25">
      <c r="A474" s="32" t="s">
        <v>165</v>
      </c>
      <c r="B474" s="12" t="s">
        <v>129</v>
      </c>
      <c r="C474" s="12" t="s">
        <v>74</v>
      </c>
      <c r="D474" s="38" t="s">
        <v>174</v>
      </c>
      <c r="E474" s="30" t="s">
        <v>5</v>
      </c>
      <c r="F474" s="22">
        <v>2191257</v>
      </c>
      <c r="G474" s="22">
        <v>2269930</v>
      </c>
      <c r="H474" s="22">
        <v>2355116</v>
      </c>
    </row>
    <row r="475" spans="1:8" ht="67.5" customHeight="1" x14ac:dyDescent="0.25">
      <c r="A475" s="32" t="s">
        <v>228</v>
      </c>
      <c r="B475" s="12" t="s">
        <v>129</v>
      </c>
      <c r="C475" s="12" t="s">
        <v>74</v>
      </c>
      <c r="D475" s="38" t="s">
        <v>174</v>
      </c>
      <c r="E475" s="30" t="s">
        <v>72</v>
      </c>
      <c r="F475" s="20">
        <f>F476</f>
        <v>415880</v>
      </c>
      <c r="G475" s="20">
        <f t="shared" ref="G475:H475" si="196">G476</f>
        <v>435188</v>
      </c>
      <c r="H475" s="20">
        <f t="shared" si="196"/>
        <v>451903</v>
      </c>
    </row>
    <row r="476" spans="1:8" ht="60" customHeight="1" x14ac:dyDescent="0.25">
      <c r="A476" s="32" t="s">
        <v>239</v>
      </c>
      <c r="B476" s="12" t="s">
        <v>129</v>
      </c>
      <c r="C476" s="12" t="s">
        <v>74</v>
      </c>
      <c r="D476" s="38" t="s">
        <v>174</v>
      </c>
      <c r="E476" s="30" t="s">
        <v>6</v>
      </c>
      <c r="F476" s="22">
        <v>415880</v>
      </c>
      <c r="G476" s="22">
        <v>435188</v>
      </c>
      <c r="H476" s="22">
        <v>451903</v>
      </c>
    </row>
    <row r="477" spans="1:8" ht="25.5" customHeight="1" x14ac:dyDescent="0.25">
      <c r="A477" s="11" t="s">
        <v>38</v>
      </c>
      <c r="B477" s="36" t="s">
        <v>77</v>
      </c>
      <c r="C477" s="36" t="s">
        <v>58</v>
      </c>
      <c r="D477" s="38" t="s">
        <v>59</v>
      </c>
      <c r="E477" s="38" t="s">
        <v>2</v>
      </c>
      <c r="F477" s="20">
        <f>F478</f>
        <v>942000</v>
      </c>
      <c r="G477" s="20">
        <f>G478</f>
        <v>15375101.040000001</v>
      </c>
      <c r="H477" s="20">
        <f>H478</f>
        <v>102189.19</v>
      </c>
    </row>
    <row r="478" spans="1:8" ht="26.25" customHeight="1" x14ac:dyDescent="0.25">
      <c r="A478" s="11" t="s">
        <v>162</v>
      </c>
      <c r="B478" s="21" t="s">
        <v>77</v>
      </c>
      <c r="C478" s="21" t="s">
        <v>60</v>
      </c>
      <c r="D478" s="30" t="s">
        <v>59</v>
      </c>
      <c r="E478" s="30" t="s">
        <v>2</v>
      </c>
      <c r="F478" s="20">
        <f>F479</f>
        <v>942000</v>
      </c>
      <c r="G478" s="20">
        <f t="shared" ref="G478:H478" si="197">G479</f>
        <v>15375101.040000001</v>
      </c>
      <c r="H478" s="20">
        <f t="shared" si="197"/>
        <v>102189.19</v>
      </c>
    </row>
    <row r="479" spans="1:8" ht="54.75" customHeight="1" x14ac:dyDescent="0.25">
      <c r="A479" s="11" t="s">
        <v>206</v>
      </c>
      <c r="B479" s="21" t="s">
        <v>77</v>
      </c>
      <c r="C479" s="21" t="s">
        <v>60</v>
      </c>
      <c r="D479" s="30" t="s">
        <v>132</v>
      </c>
      <c r="E479" s="30" t="s">
        <v>2</v>
      </c>
      <c r="F479" s="20">
        <f>F480+F487+F492+F495+F498</f>
        <v>942000</v>
      </c>
      <c r="G479" s="20">
        <f t="shared" ref="G479:H479" si="198">G480+G487+G492+G495+G498</f>
        <v>15375101.040000001</v>
      </c>
      <c r="H479" s="20">
        <f t="shared" si="198"/>
        <v>102189.19</v>
      </c>
    </row>
    <row r="480" spans="1:8" ht="42" customHeight="1" x14ac:dyDescent="0.25">
      <c r="A480" s="11" t="s">
        <v>256</v>
      </c>
      <c r="B480" s="21" t="s">
        <v>77</v>
      </c>
      <c r="C480" s="21" t="s">
        <v>60</v>
      </c>
      <c r="D480" s="30" t="s">
        <v>258</v>
      </c>
      <c r="E480" s="30" t="s">
        <v>2</v>
      </c>
      <c r="F480" s="20">
        <f>F481+F483+F486</f>
        <v>250000</v>
      </c>
      <c r="G480" s="20">
        <f t="shared" ref="G480:H480" si="199">G481+G483</f>
        <v>0</v>
      </c>
      <c r="H480" s="20">
        <f t="shared" si="199"/>
        <v>0</v>
      </c>
    </row>
    <row r="481" spans="1:8" ht="108" customHeight="1" x14ac:dyDescent="0.25">
      <c r="A481" s="34" t="s">
        <v>164</v>
      </c>
      <c r="B481" s="36" t="s">
        <v>77</v>
      </c>
      <c r="C481" s="36" t="s">
        <v>60</v>
      </c>
      <c r="D481" s="38" t="s">
        <v>258</v>
      </c>
      <c r="E481" s="38" t="s">
        <v>65</v>
      </c>
      <c r="F481" s="20">
        <f>F482</f>
        <v>84000</v>
      </c>
      <c r="G481" s="20">
        <f>G482</f>
        <v>0</v>
      </c>
      <c r="H481" s="20">
        <f>H482</f>
        <v>0</v>
      </c>
    </row>
    <row r="482" spans="1:8" ht="52.5" customHeight="1" x14ac:dyDescent="0.25">
      <c r="A482" s="34" t="s">
        <v>233</v>
      </c>
      <c r="B482" s="36" t="s">
        <v>77</v>
      </c>
      <c r="C482" s="36" t="s">
        <v>60</v>
      </c>
      <c r="D482" s="38" t="s">
        <v>258</v>
      </c>
      <c r="E482" s="21" t="s">
        <v>5</v>
      </c>
      <c r="F482" s="53">
        <v>84000</v>
      </c>
      <c r="G482" s="22">
        <v>0</v>
      </c>
      <c r="H482" s="22">
        <v>0</v>
      </c>
    </row>
    <row r="483" spans="1:8" ht="53.25" customHeight="1" x14ac:dyDescent="0.25">
      <c r="A483" s="34" t="s">
        <v>228</v>
      </c>
      <c r="B483" s="36" t="s">
        <v>77</v>
      </c>
      <c r="C483" s="36" t="s">
        <v>60</v>
      </c>
      <c r="D483" s="38" t="s">
        <v>258</v>
      </c>
      <c r="E483" s="36" t="s">
        <v>72</v>
      </c>
      <c r="F483" s="20">
        <f>F484</f>
        <v>116000</v>
      </c>
      <c r="G483" s="20">
        <f>G484</f>
        <v>0</v>
      </c>
      <c r="H483" s="20">
        <f>H484</f>
        <v>0</v>
      </c>
    </row>
    <row r="484" spans="1:8" ht="54" customHeight="1" x14ac:dyDescent="0.25">
      <c r="A484" s="34" t="s">
        <v>73</v>
      </c>
      <c r="B484" s="36" t="s">
        <v>77</v>
      </c>
      <c r="C484" s="36" t="s">
        <v>60</v>
      </c>
      <c r="D484" s="38" t="s">
        <v>258</v>
      </c>
      <c r="E484" s="36" t="s">
        <v>6</v>
      </c>
      <c r="F484" s="53">
        <v>116000</v>
      </c>
      <c r="G484" s="22">
        <v>0</v>
      </c>
      <c r="H484" s="22">
        <v>0</v>
      </c>
    </row>
    <row r="485" spans="1:8" ht="54" customHeight="1" x14ac:dyDescent="0.25">
      <c r="A485" s="34" t="s">
        <v>41</v>
      </c>
      <c r="B485" s="36" t="s">
        <v>77</v>
      </c>
      <c r="C485" s="36" t="s">
        <v>60</v>
      </c>
      <c r="D485" s="38" t="s">
        <v>258</v>
      </c>
      <c r="E485" s="36" t="s">
        <v>82</v>
      </c>
      <c r="F485" s="55">
        <f>F486</f>
        <v>50000</v>
      </c>
      <c r="G485" s="55">
        <f t="shared" ref="G485:H485" si="200">G486</f>
        <v>0</v>
      </c>
      <c r="H485" s="55">
        <f t="shared" si="200"/>
        <v>0</v>
      </c>
    </row>
    <row r="486" spans="1:8" ht="54" customHeight="1" x14ac:dyDescent="0.25">
      <c r="A486" s="34" t="s">
        <v>406</v>
      </c>
      <c r="B486" s="36" t="s">
        <v>77</v>
      </c>
      <c r="C486" s="36" t="s">
        <v>60</v>
      </c>
      <c r="D486" s="38" t="s">
        <v>258</v>
      </c>
      <c r="E486" s="36" t="s">
        <v>42</v>
      </c>
      <c r="F486" s="53">
        <v>50000</v>
      </c>
      <c r="G486" s="22">
        <v>0</v>
      </c>
      <c r="H486" s="22">
        <v>0</v>
      </c>
    </row>
    <row r="487" spans="1:8" ht="47.25" x14ac:dyDescent="0.25">
      <c r="A487" s="11" t="s">
        <v>257</v>
      </c>
      <c r="B487" s="21" t="s">
        <v>77</v>
      </c>
      <c r="C487" s="21" t="s">
        <v>60</v>
      </c>
      <c r="D487" s="30" t="s">
        <v>259</v>
      </c>
      <c r="E487" s="21" t="s">
        <v>2</v>
      </c>
      <c r="F487" s="20">
        <f>F489+F491</f>
        <v>332000</v>
      </c>
      <c r="G487" s="20">
        <f t="shared" ref="G487:H487" si="201">G488</f>
        <v>0</v>
      </c>
      <c r="H487" s="20">
        <f t="shared" si="201"/>
        <v>0</v>
      </c>
    </row>
    <row r="488" spans="1:8" ht="52.5" customHeight="1" x14ac:dyDescent="0.25">
      <c r="A488" s="34" t="s">
        <v>228</v>
      </c>
      <c r="B488" s="36" t="s">
        <v>77</v>
      </c>
      <c r="C488" s="36" t="s">
        <v>60</v>
      </c>
      <c r="D488" s="38" t="s">
        <v>259</v>
      </c>
      <c r="E488" s="36" t="s">
        <v>72</v>
      </c>
      <c r="F488" s="20">
        <f>F489</f>
        <v>82000</v>
      </c>
      <c r="G488" s="20">
        <f>G489</f>
        <v>0</v>
      </c>
      <c r="H488" s="20">
        <f>H489</f>
        <v>0</v>
      </c>
    </row>
    <row r="489" spans="1:8" ht="56.25" customHeight="1" x14ac:dyDescent="0.25">
      <c r="A489" s="34" t="s">
        <v>73</v>
      </c>
      <c r="B489" s="36" t="s">
        <v>77</v>
      </c>
      <c r="C489" s="36" t="s">
        <v>60</v>
      </c>
      <c r="D489" s="38" t="s">
        <v>259</v>
      </c>
      <c r="E489" s="36" t="s">
        <v>6</v>
      </c>
      <c r="F489" s="53">
        <v>82000</v>
      </c>
      <c r="G489" s="22">
        <v>0</v>
      </c>
      <c r="H489" s="22">
        <v>0</v>
      </c>
    </row>
    <row r="490" spans="1:8" ht="56.25" customHeight="1" x14ac:dyDescent="0.25">
      <c r="A490" s="34" t="s">
        <v>407</v>
      </c>
      <c r="B490" s="36" t="s">
        <v>77</v>
      </c>
      <c r="C490" s="36" t="s">
        <v>60</v>
      </c>
      <c r="D490" s="38" t="s">
        <v>259</v>
      </c>
      <c r="E490" s="36" t="s">
        <v>82</v>
      </c>
      <c r="F490" s="55">
        <f>F491</f>
        <v>250000</v>
      </c>
      <c r="G490" s="55">
        <f t="shared" ref="G490:H490" si="202">G491</f>
        <v>0</v>
      </c>
      <c r="H490" s="55">
        <f t="shared" si="202"/>
        <v>0</v>
      </c>
    </row>
    <row r="491" spans="1:8" ht="56.25" customHeight="1" x14ac:dyDescent="0.25">
      <c r="A491" s="34" t="s">
        <v>41</v>
      </c>
      <c r="B491" s="36" t="s">
        <v>77</v>
      </c>
      <c r="C491" s="36" t="s">
        <v>60</v>
      </c>
      <c r="D491" s="38" t="s">
        <v>259</v>
      </c>
      <c r="E491" s="36" t="s">
        <v>42</v>
      </c>
      <c r="F491" s="53">
        <v>250000</v>
      </c>
      <c r="G491" s="22">
        <v>0</v>
      </c>
      <c r="H491" s="22">
        <v>0</v>
      </c>
    </row>
    <row r="492" spans="1:8" ht="55.5" customHeight="1" x14ac:dyDescent="0.25">
      <c r="A492" s="11" t="s">
        <v>364</v>
      </c>
      <c r="B492" s="21" t="s">
        <v>77</v>
      </c>
      <c r="C492" s="21" t="s">
        <v>60</v>
      </c>
      <c r="D492" s="30" t="s">
        <v>307</v>
      </c>
      <c r="E492" s="21" t="s">
        <v>2</v>
      </c>
      <c r="F492" s="20">
        <f>F493</f>
        <v>0</v>
      </c>
      <c r="G492" s="20">
        <f t="shared" ref="G492:H492" si="203">G493</f>
        <v>102096.24</v>
      </c>
      <c r="H492" s="20">
        <f t="shared" si="203"/>
        <v>102189.19</v>
      </c>
    </row>
    <row r="493" spans="1:8" ht="54.75" customHeight="1" x14ac:dyDescent="0.25">
      <c r="A493" s="34" t="s">
        <v>228</v>
      </c>
      <c r="B493" s="21" t="s">
        <v>77</v>
      </c>
      <c r="C493" s="21" t="s">
        <v>60</v>
      </c>
      <c r="D493" s="30" t="s">
        <v>307</v>
      </c>
      <c r="E493" s="21" t="s">
        <v>72</v>
      </c>
      <c r="F493" s="20">
        <f>F494</f>
        <v>0</v>
      </c>
      <c r="G493" s="20">
        <f t="shared" ref="G493:H493" si="204">G494</f>
        <v>102096.24</v>
      </c>
      <c r="H493" s="20">
        <f t="shared" si="204"/>
        <v>102189.19</v>
      </c>
    </row>
    <row r="494" spans="1:8" ht="57.75" customHeight="1" x14ac:dyDescent="0.25">
      <c r="A494" s="34" t="s">
        <v>73</v>
      </c>
      <c r="B494" s="21" t="s">
        <v>77</v>
      </c>
      <c r="C494" s="21" t="s">
        <v>60</v>
      </c>
      <c r="D494" s="30" t="s">
        <v>307</v>
      </c>
      <c r="E494" s="36" t="s">
        <v>6</v>
      </c>
      <c r="F494" s="22">
        <v>0</v>
      </c>
      <c r="G494" s="22">
        <v>102096.24</v>
      </c>
      <c r="H494" s="22">
        <v>102189.19</v>
      </c>
    </row>
    <row r="495" spans="1:8" ht="66.75" customHeight="1" x14ac:dyDescent="0.25">
      <c r="A495" s="34" t="s">
        <v>365</v>
      </c>
      <c r="B495" s="36" t="s">
        <v>77</v>
      </c>
      <c r="C495" s="36" t="s">
        <v>60</v>
      </c>
      <c r="D495" s="38" t="s">
        <v>322</v>
      </c>
      <c r="E495" s="36" t="s">
        <v>2</v>
      </c>
      <c r="F495" s="23">
        <f>F496</f>
        <v>360000</v>
      </c>
      <c r="G495" s="23">
        <f t="shared" ref="G495:H495" si="205">G496</f>
        <v>0</v>
      </c>
      <c r="H495" s="23">
        <f t="shared" si="205"/>
        <v>0</v>
      </c>
    </row>
    <row r="496" spans="1:8" ht="56.25" customHeight="1" x14ac:dyDescent="0.25">
      <c r="A496" s="34" t="s">
        <v>228</v>
      </c>
      <c r="B496" s="36" t="s">
        <v>77</v>
      </c>
      <c r="C496" s="36" t="s">
        <v>60</v>
      </c>
      <c r="D496" s="38" t="s">
        <v>322</v>
      </c>
      <c r="E496" s="36" t="s">
        <v>72</v>
      </c>
      <c r="F496" s="23">
        <f>F497</f>
        <v>360000</v>
      </c>
      <c r="G496" s="23">
        <f t="shared" ref="G496:H496" si="206">G497</f>
        <v>0</v>
      </c>
      <c r="H496" s="23">
        <f t="shared" si="206"/>
        <v>0</v>
      </c>
    </row>
    <row r="497" spans="1:8" ht="62.25" customHeight="1" x14ac:dyDescent="0.25">
      <c r="A497" s="34" t="s">
        <v>73</v>
      </c>
      <c r="B497" s="36" t="s">
        <v>77</v>
      </c>
      <c r="C497" s="36" t="s">
        <v>60</v>
      </c>
      <c r="D497" s="38" t="s">
        <v>322</v>
      </c>
      <c r="E497" s="36" t="s">
        <v>6</v>
      </c>
      <c r="F497" s="22">
        <v>360000</v>
      </c>
      <c r="G497" s="22">
        <v>0</v>
      </c>
      <c r="H497" s="22">
        <v>0</v>
      </c>
    </row>
    <row r="498" spans="1:8" ht="53.25" customHeight="1" x14ac:dyDescent="0.25">
      <c r="A498" s="34" t="s">
        <v>340</v>
      </c>
      <c r="B498" s="36" t="s">
        <v>77</v>
      </c>
      <c r="C498" s="36" t="s">
        <v>60</v>
      </c>
      <c r="D498" s="38" t="s">
        <v>396</v>
      </c>
      <c r="E498" s="38" t="s">
        <v>2</v>
      </c>
      <c r="F498" s="20">
        <f>F499</f>
        <v>0</v>
      </c>
      <c r="G498" s="20">
        <f t="shared" ref="G498:H498" si="207">G499</f>
        <v>15273004.800000001</v>
      </c>
      <c r="H498" s="20">
        <f t="shared" si="207"/>
        <v>0</v>
      </c>
    </row>
    <row r="499" spans="1:8" ht="53.25" customHeight="1" x14ac:dyDescent="0.25">
      <c r="A499" s="34" t="s">
        <v>228</v>
      </c>
      <c r="B499" s="36" t="s">
        <v>77</v>
      </c>
      <c r="C499" s="36" t="s">
        <v>60</v>
      </c>
      <c r="D499" s="38" t="s">
        <v>396</v>
      </c>
      <c r="E499" s="38" t="s">
        <v>72</v>
      </c>
      <c r="F499" s="20">
        <f>F500</f>
        <v>0</v>
      </c>
      <c r="G499" s="20">
        <f t="shared" ref="G499:H499" si="208">G500</f>
        <v>15273004.800000001</v>
      </c>
      <c r="H499" s="20">
        <f t="shared" si="208"/>
        <v>0</v>
      </c>
    </row>
    <row r="500" spans="1:8" ht="53.25" customHeight="1" x14ac:dyDescent="0.25">
      <c r="A500" s="34" t="s">
        <v>73</v>
      </c>
      <c r="B500" s="36" t="s">
        <v>77</v>
      </c>
      <c r="C500" s="36" t="s">
        <v>60</v>
      </c>
      <c r="D500" s="38" t="s">
        <v>396</v>
      </c>
      <c r="E500" s="38" t="s">
        <v>6</v>
      </c>
      <c r="F500" s="22">
        <v>0</v>
      </c>
      <c r="G500" s="22">
        <v>15273004.800000001</v>
      </c>
      <c r="H500" s="22"/>
    </row>
    <row r="501" spans="1:8" ht="40.5" customHeight="1" x14ac:dyDescent="0.25">
      <c r="A501" s="11" t="s">
        <v>184</v>
      </c>
      <c r="B501" s="21" t="s">
        <v>93</v>
      </c>
      <c r="C501" s="21" t="s">
        <v>58</v>
      </c>
      <c r="D501" s="30" t="s">
        <v>59</v>
      </c>
      <c r="E501" s="21" t="s">
        <v>2</v>
      </c>
      <c r="F501" s="20">
        <f t="shared" ref="F501:H504" si="209">F502</f>
        <v>6028793</v>
      </c>
      <c r="G501" s="20">
        <f t="shared" si="209"/>
        <v>5548793</v>
      </c>
      <c r="H501" s="20">
        <f t="shared" si="209"/>
        <v>5548793</v>
      </c>
    </row>
    <row r="502" spans="1:8" ht="24.75" customHeight="1" x14ac:dyDescent="0.25">
      <c r="A502" s="11" t="s">
        <v>39</v>
      </c>
      <c r="B502" s="21" t="s">
        <v>93</v>
      </c>
      <c r="C502" s="21" t="s">
        <v>60</v>
      </c>
      <c r="D502" s="30" t="s">
        <v>59</v>
      </c>
      <c r="E502" s="21" t="s">
        <v>2</v>
      </c>
      <c r="F502" s="20">
        <f t="shared" si="209"/>
        <v>6028793</v>
      </c>
      <c r="G502" s="20">
        <f t="shared" si="209"/>
        <v>5548793</v>
      </c>
      <c r="H502" s="20">
        <f t="shared" si="209"/>
        <v>5548793</v>
      </c>
    </row>
    <row r="503" spans="1:8" ht="51.75" customHeight="1" x14ac:dyDescent="0.25">
      <c r="A503" s="37" t="s">
        <v>193</v>
      </c>
      <c r="B503" s="21" t="s">
        <v>93</v>
      </c>
      <c r="C503" s="21" t="s">
        <v>60</v>
      </c>
      <c r="D503" s="30" t="s">
        <v>80</v>
      </c>
      <c r="E503" s="21" t="s">
        <v>2</v>
      </c>
      <c r="F503" s="20">
        <f t="shared" si="209"/>
        <v>6028793</v>
      </c>
      <c r="G503" s="20">
        <f t="shared" si="209"/>
        <v>5548793</v>
      </c>
      <c r="H503" s="20">
        <f t="shared" si="209"/>
        <v>5548793</v>
      </c>
    </row>
    <row r="504" spans="1:8" ht="67.5" customHeight="1" x14ac:dyDescent="0.25">
      <c r="A504" s="37" t="s">
        <v>358</v>
      </c>
      <c r="B504" s="21" t="s">
        <v>93</v>
      </c>
      <c r="C504" s="21" t="s">
        <v>60</v>
      </c>
      <c r="D504" s="30" t="s">
        <v>150</v>
      </c>
      <c r="E504" s="21" t="s">
        <v>2</v>
      </c>
      <c r="F504" s="20">
        <f t="shared" si="209"/>
        <v>6028793</v>
      </c>
      <c r="G504" s="20">
        <f t="shared" si="209"/>
        <v>5548793</v>
      </c>
      <c r="H504" s="20">
        <f t="shared" si="209"/>
        <v>5548793</v>
      </c>
    </row>
    <row r="505" spans="1:8" ht="67.5" customHeight="1" x14ac:dyDescent="0.25">
      <c r="A505" s="11" t="s">
        <v>40</v>
      </c>
      <c r="B505" s="21" t="s">
        <v>93</v>
      </c>
      <c r="C505" s="21" t="s">
        <v>60</v>
      </c>
      <c r="D505" s="30" t="s">
        <v>151</v>
      </c>
      <c r="E505" s="21" t="s">
        <v>2</v>
      </c>
      <c r="F505" s="20">
        <f>F507</f>
        <v>6028793</v>
      </c>
      <c r="G505" s="20">
        <f>G507</f>
        <v>5548793</v>
      </c>
      <c r="H505" s="20">
        <f>H507</f>
        <v>5548793</v>
      </c>
    </row>
    <row r="506" spans="1:8" ht="54.75" customHeight="1" x14ac:dyDescent="0.25">
      <c r="A506" s="11" t="s">
        <v>103</v>
      </c>
      <c r="B506" s="21" t="s">
        <v>93</v>
      </c>
      <c r="C506" s="21" t="s">
        <v>60</v>
      </c>
      <c r="D506" s="30" t="s">
        <v>151</v>
      </c>
      <c r="E506" s="21" t="s">
        <v>82</v>
      </c>
      <c r="F506" s="20">
        <f>F507</f>
        <v>6028793</v>
      </c>
      <c r="G506" s="20">
        <f>G507</f>
        <v>5548793</v>
      </c>
      <c r="H506" s="20">
        <f>H507</f>
        <v>5548793</v>
      </c>
    </row>
    <row r="507" spans="1:8" ht="25.5" customHeight="1" x14ac:dyDescent="0.25">
      <c r="A507" s="11" t="s">
        <v>41</v>
      </c>
      <c r="B507" s="21" t="s">
        <v>93</v>
      </c>
      <c r="C507" s="21" t="s">
        <v>60</v>
      </c>
      <c r="D507" s="30" t="s">
        <v>151</v>
      </c>
      <c r="E507" s="36" t="s">
        <v>42</v>
      </c>
      <c r="F507" s="22">
        <v>6028793</v>
      </c>
      <c r="G507" s="22">
        <v>5548793</v>
      </c>
      <c r="H507" s="22">
        <v>5548793</v>
      </c>
    </row>
    <row r="508" spans="1:8" ht="21.75" customHeight="1" x14ac:dyDescent="0.25">
      <c r="A508" s="28" t="s">
        <v>43</v>
      </c>
      <c r="B508" s="10"/>
      <c r="C508" s="10"/>
      <c r="D508" s="10"/>
      <c r="E508" s="10"/>
      <c r="F508" s="44">
        <f>F14+F146+F218+F282+F373+F434+F477+F501+F130+F139</f>
        <v>1361287961.9300001</v>
      </c>
      <c r="G508" s="44">
        <f>G14+G146+G218+G282+G373+G434+G477+G501+G130+G139</f>
        <v>931510216.75999987</v>
      </c>
      <c r="H508" s="44">
        <f>H14+H146+H218+H282+H373+H434+H477+H501+H130+H139</f>
        <v>953410094.25999999</v>
      </c>
    </row>
    <row r="510" spans="1:8" x14ac:dyDescent="0.25">
      <c r="F510" s="51"/>
    </row>
  </sheetData>
  <sheetProtection selectLockedCells="1" selectUnlockedCells="1"/>
  <autoFilter ref="A13:H508" xr:uid="{00000000-0009-0000-0000-000000000000}"/>
  <mergeCells count="10">
    <mergeCell ref="G6:H6"/>
    <mergeCell ref="D4:H4"/>
    <mergeCell ref="F5:H5"/>
    <mergeCell ref="A9:H9"/>
    <mergeCell ref="F11:H11"/>
    <mergeCell ref="E11:E12"/>
    <mergeCell ref="D11:D12"/>
    <mergeCell ref="C11:C12"/>
    <mergeCell ref="B11:B12"/>
    <mergeCell ref="A11:A12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67" firstPageNumber="0" fitToHeight="26" orientation="portrait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алексей елизаров</cp:lastModifiedBy>
  <cp:lastPrinted>2024-09-11T07:17:51Z</cp:lastPrinted>
  <dcterms:created xsi:type="dcterms:W3CDTF">2019-06-18T02:48:46Z</dcterms:created>
  <dcterms:modified xsi:type="dcterms:W3CDTF">2024-10-27T08:37:49Z</dcterms:modified>
</cp:coreProperties>
</file>